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7680" yWindow="-15" windowWidth="7725" windowHeight="8385"/>
  </bookViews>
  <sheets>
    <sheet name="MAGAZ. SUP.2022" sheetId="1" r:id="rId1"/>
    <sheet name="Tabella stampabile" sheetId="3" r:id="rId2"/>
  </sheets>
  <definedNames>
    <definedName name="_xlnm.Print_Area" localSheetId="0">'MAGAZ. SUP.2022'!$B$2:$P$47</definedName>
    <definedName name="_xlnm.Print_Area" localSheetId="1">'Tabella stampabile'!$B$2:$R$43</definedName>
  </definedNames>
  <calcPr calcId="125725" iterateDelta="1E-4"/>
</workbook>
</file>

<file path=xl/calcChain.xml><?xml version="1.0" encoding="utf-8"?>
<calcChain xmlns="http://schemas.openxmlformats.org/spreadsheetml/2006/main">
  <c r="R34" i="1"/>
  <c r="S34"/>
  <c r="T34"/>
  <c r="U34"/>
  <c r="W34"/>
  <c r="X34"/>
  <c r="Y34"/>
  <c r="Z34"/>
  <c r="AA34"/>
  <c r="AB34"/>
  <c r="AC34"/>
  <c r="AD18"/>
  <c r="AD24"/>
  <c r="AD25"/>
  <c r="AD26"/>
  <c r="AD31"/>
  <c r="AD32"/>
  <c r="AD33"/>
  <c r="AD41"/>
  <c r="AD42"/>
  <c r="AD43"/>
  <c r="AD5"/>
  <c r="E35"/>
  <c r="M35"/>
  <c r="M45"/>
  <c r="N35"/>
  <c r="O35"/>
  <c r="O45"/>
  <c r="D35"/>
  <c r="R40"/>
  <c r="AA40"/>
  <c r="AB40"/>
  <c r="AC40"/>
  <c r="R32"/>
  <c r="S32"/>
  <c r="T32"/>
  <c r="U32"/>
  <c r="V32"/>
  <c r="W32"/>
  <c r="X32"/>
  <c r="Y32"/>
  <c r="Z32"/>
  <c r="AA32"/>
  <c r="AB32"/>
  <c r="AC32"/>
  <c r="R26"/>
  <c r="S26"/>
  <c r="T26"/>
  <c r="U26"/>
  <c r="V26"/>
  <c r="W26"/>
  <c r="X26"/>
  <c r="Y26"/>
  <c r="Z26"/>
  <c r="AA26"/>
  <c r="AB26"/>
  <c r="AC26"/>
  <c r="R24"/>
  <c r="S24"/>
  <c r="T24"/>
  <c r="U24"/>
  <c r="V24"/>
  <c r="W24"/>
  <c r="X24"/>
  <c r="Y24"/>
  <c r="Z24"/>
  <c r="AA24"/>
  <c r="AB24"/>
  <c r="AC24"/>
  <c r="R25"/>
  <c r="S25"/>
  <c r="T25"/>
  <c r="U25"/>
  <c r="V25"/>
  <c r="W25"/>
  <c r="X25"/>
  <c r="Y25"/>
  <c r="Z25"/>
  <c r="AA25"/>
  <c r="AB25"/>
  <c r="AC25"/>
  <c r="P24"/>
  <c r="P32"/>
  <c r="P33"/>
  <c r="P41"/>
  <c r="P42"/>
  <c r="O43"/>
  <c r="N43"/>
  <c r="M43"/>
  <c r="L43"/>
  <c r="K43"/>
  <c r="J43"/>
  <c r="I43"/>
  <c r="H43"/>
  <c r="G43"/>
  <c r="F43"/>
  <c r="E43"/>
  <c r="D43"/>
  <c r="O42"/>
  <c r="N42"/>
  <c r="M42"/>
  <c r="L42"/>
  <c r="K42"/>
  <c r="J42"/>
  <c r="I42"/>
  <c r="H42"/>
  <c r="G42"/>
  <c r="F42"/>
  <c r="E42"/>
  <c r="D42"/>
  <c r="O41"/>
  <c r="N41"/>
  <c r="M41"/>
  <c r="L41"/>
  <c r="K41"/>
  <c r="J41"/>
  <c r="I41"/>
  <c r="H41"/>
  <c r="G41"/>
  <c r="F41"/>
  <c r="E41"/>
  <c r="D41"/>
  <c r="O40"/>
  <c r="N40"/>
  <c r="M40"/>
  <c r="L40"/>
  <c r="P40" s="1"/>
  <c r="P44" s="1"/>
  <c r="K40"/>
  <c r="Y40"/>
  <c r="J40"/>
  <c r="X40"/>
  <c r="I40"/>
  <c r="H40"/>
  <c r="V40"/>
  <c r="G40"/>
  <c r="U40"/>
  <c r="F40"/>
  <c r="T40"/>
  <c r="E40"/>
  <c r="D40"/>
  <c r="O39"/>
  <c r="N39"/>
  <c r="M39"/>
  <c r="L39"/>
  <c r="K39"/>
  <c r="J39"/>
  <c r="P39"/>
  <c r="I39"/>
  <c r="H39"/>
  <c r="G39"/>
  <c r="F39"/>
  <c r="E39"/>
  <c r="D39"/>
  <c r="O38"/>
  <c r="N38"/>
  <c r="M38"/>
  <c r="L38"/>
  <c r="K38"/>
  <c r="J38"/>
  <c r="I38"/>
  <c r="H38"/>
  <c r="G38"/>
  <c r="F38"/>
  <c r="E38"/>
  <c r="D38"/>
  <c r="O37"/>
  <c r="N37"/>
  <c r="M37"/>
  <c r="L37"/>
  <c r="K37"/>
  <c r="J37"/>
  <c r="I37"/>
  <c r="W37"/>
  <c r="H37"/>
  <c r="G37"/>
  <c r="F37"/>
  <c r="E37"/>
  <c r="D37"/>
  <c r="R37"/>
  <c r="O36"/>
  <c r="O44"/>
  <c r="N36"/>
  <c r="N44"/>
  <c r="M36"/>
  <c r="M44"/>
  <c r="L36"/>
  <c r="L44"/>
  <c r="K36"/>
  <c r="K44"/>
  <c r="J36"/>
  <c r="J44"/>
  <c r="I36"/>
  <c r="I44"/>
  <c r="H36"/>
  <c r="G36"/>
  <c r="G44"/>
  <c r="F36"/>
  <c r="F44"/>
  <c r="E36"/>
  <c r="E44"/>
  <c r="D36"/>
  <c r="D44"/>
  <c r="O34"/>
  <c r="N34"/>
  <c r="M34"/>
  <c r="L34"/>
  <c r="K34"/>
  <c r="J34"/>
  <c r="I34"/>
  <c r="H34"/>
  <c r="G34"/>
  <c r="F34"/>
  <c r="E34"/>
  <c r="D34"/>
  <c r="O33"/>
  <c r="N33"/>
  <c r="M33"/>
  <c r="L33"/>
  <c r="K33"/>
  <c r="J33"/>
  <c r="I33"/>
  <c r="H33"/>
  <c r="G33"/>
  <c r="F33"/>
  <c r="E33"/>
  <c r="D33"/>
  <c r="O32"/>
  <c r="N32"/>
  <c r="M32"/>
  <c r="L32"/>
  <c r="K32"/>
  <c r="J32"/>
  <c r="I32"/>
  <c r="H32"/>
  <c r="G32"/>
  <c r="F32"/>
  <c r="E32"/>
  <c r="D32"/>
  <c r="O31"/>
  <c r="N31"/>
  <c r="M31"/>
  <c r="L31"/>
  <c r="K31"/>
  <c r="J31"/>
  <c r="I31"/>
  <c r="H31"/>
  <c r="G31"/>
  <c r="F31"/>
  <c r="E31"/>
  <c r="D31"/>
  <c r="O30"/>
  <c r="N30"/>
  <c r="M30"/>
  <c r="L30"/>
  <c r="K30"/>
  <c r="P30"/>
  <c r="J30"/>
  <c r="I30"/>
  <c r="H30"/>
  <c r="G30"/>
  <c r="U30"/>
  <c r="F30"/>
  <c r="E30"/>
  <c r="D30"/>
  <c r="O29"/>
  <c r="N29"/>
  <c r="M29"/>
  <c r="L29"/>
  <c r="K29"/>
  <c r="P29"/>
  <c r="J29"/>
  <c r="I29"/>
  <c r="H29"/>
  <c r="G29"/>
  <c r="F29"/>
  <c r="E29"/>
  <c r="D29"/>
  <c r="R29"/>
  <c r="O28"/>
  <c r="N28"/>
  <c r="M28"/>
  <c r="L28"/>
  <c r="L35" s="1"/>
  <c r="K28"/>
  <c r="K35"/>
  <c r="J28"/>
  <c r="J35"/>
  <c r="I28"/>
  <c r="I35"/>
  <c r="H28"/>
  <c r="G28"/>
  <c r="G35"/>
  <c r="F28"/>
  <c r="F35"/>
  <c r="E28"/>
  <c r="D28"/>
  <c r="O25"/>
  <c r="N25"/>
  <c r="M25"/>
  <c r="L25"/>
  <c r="K25"/>
  <c r="J25"/>
  <c r="I25"/>
  <c r="H25"/>
  <c r="G25"/>
  <c r="F25"/>
  <c r="E25"/>
  <c r="D25"/>
  <c r="O24"/>
  <c r="N24"/>
  <c r="M24"/>
  <c r="L24"/>
  <c r="K24"/>
  <c r="J24"/>
  <c r="I24"/>
  <c r="H24"/>
  <c r="G24"/>
  <c r="F24"/>
  <c r="E24"/>
  <c r="D24"/>
  <c r="O23"/>
  <c r="N23"/>
  <c r="M23"/>
  <c r="L23"/>
  <c r="K23"/>
  <c r="J23"/>
  <c r="I23"/>
  <c r="H23"/>
  <c r="G23"/>
  <c r="F23"/>
  <c r="E23"/>
  <c r="D23"/>
  <c r="R23"/>
  <c r="O22"/>
  <c r="N22"/>
  <c r="M22"/>
  <c r="L22"/>
  <c r="K22"/>
  <c r="J22"/>
  <c r="I22"/>
  <c r="H22"/>
  <c r="P22"/>
  <c r="G22"/>
  <c r="F22"/>
  <c r="E22"/>
  <c r="D22"/>
  <c r="O21"/>
  <c r="N21"/>
  <c r="M21"/>
  <c r="L21"/>
  <c r="K21"/>
  <c r="Y21"/>
  <c r="J21"/>
  <c r="I21"/>
  <c r="H21"/>
  <c r="P21"/>
  <c r="G21"/>
  <c r="F21"/>
  <c r="E21"/>
  <c r="D21"/>
  <c r="O20"/>
  <c r="O27"/>
  <c r="N20"/>
  <c r="N27"/>
  <c r="M20"/>
  <c r="M27"/>
  <c r="L20"/>
  <c r="L27"/>
  <c r="K20"/>
  <c r="K27"/>
  <c r="J20"/>
  <c r="J27"/>
  <c r="I20"/>
  <c r="I27"/>
  <c r="H20"/>
  <c r="G20"/>
  <c r="U20"/>
  <c r="F20"/>
  <c r="F27"/>
  <c r="E20"/>
  <c r="E27"/>
  <c r="D20"/>
  <c r="D27"/>
  <c r="O17"/>
  <c r="N17"/>
  <c r="M17"/>
  <c r="L17"/>
  <c r="K17"/>
  <c r="J17"/>
  <c r="I17"/>
  <c r="H17"/>
  <c r="P17"/>
  <c r="G17"/>
  <c r="F17"/>
  <c r="E17"/>
  <c r="D17"/>
  <c r="O16"/>
  <c r="N16"/>
  <c r="M16"/>
  <c r="L16"/>
  <c r="K16"/>
  <c r="J16"/>
  <c r="I16"/>
  <c r="W16"/>
  <c r="H16"/>
  <c r="G16"/>
  <c r="F16"/>
  <c r="E16"/>
  <c r="D16"/>
  <c r="P16"/>
  <c r="O15"/>
  <c r="N15"/>
  <c r="M15"/>
  <c r="L15"/>
  <c r="K15"/>
  <c r="J15"/>
  <c r="I15"/>
  <c r="H15"/>
  <c r="V15"/>
  <c r="G15"/>
  <c r="F15"/>
  <c r="E15"/>
  <c r="D15"/>
  <c r="O14"/>
  <c r="N14"/>
  <c r="M14"/>
  <c r="L14"/>
  <c r="K14"/>
  <c r="Y14"/>
  <c r="J14"/>
  <c r="I14"/>
  <c r="H14"/>
  <c r="V14"/>
  <c r="G14"/>
  <c r="F14"/>
  <c r="E14"/>
  <c r="D14"/>
  <c r="R14"/>
  <c r="O13"/>
  <c r="N13"/>
  <c r="M13"/>
  <c r="L13"/>
  <c r="K13"/>
  <c r="Y13"/>
  <c r="J13"/>
  <c r="I13"/>
  <c r="H13"/>
  <c r="G13"/>
  <c r="F13"/>
  <c r="P13"/>
  <c r="E13"/>
  <c r="D13"/>
  <c r="R13"/>
  <c r="O12"/>
  <c r="O19"/>
  <c r="N12"/>
  <c r="N19"/>
  <c r="M12"/>
  <c r="M19"/>
  <c r="L12"/>
  <c r="L19"/>
  <c r="K12"/>
  <c r="K19"/>
  <c r="J12"/>
  <c r="J19"/>
  <c r="I12"/>
  <c r="I19"/>
  <c r="H12"/>
  <c r="H19"/>
  <c r="G12"/>
  <c r="G19"/>
  <c r="F12"/>
  <c r="F19"/>
  <c r="E12"/>
  <c r="E19"/>
  <c r="E45"/>
  <c r="D12"/>
  <c r="D19"/>
  <c r="O10"/>
  <c r="N10"/>
  <c r="M10"/>
  <c r="L10"/>
  <c r="K10"/>
  <c r="J10"/>
  <c r="I10"/>
  <c r="H10"/>
  <c r="G10"/>
  <c r="U10"/>
  <c r="F10"/>
  <c r="E10"/>
  <c r="D10"/>
  <c r="O9"/>
  <c r="N9"/>
  <c r="M9"/>
  <c r="L9"/>
  <c r="K9"/>
  <c r="J9"/>
  <c r="I9"/>
  <c r="H9"/>
  <c r="P9"/>
  <c r="G9"/>
  <c r="F9"/>
  <c r="T9"/>
  <c r="E9"/>
  <c r="D9"/>
  <c r="R9"/>
  <c r="O8"/>
  <c r="N8"/>
  <c r="M8"/>
  <c r="L8"/>
  <c r="K8"/>
  <c r="J8"/>
  <c r="I8"/>
  <c r="H8"/>
  <c r="G8"/>
  <c r="U8"/>
  <c r="F8"/>
  <c r="E8"/>
  <c r="D8"/>
  <c r="R8"/>
  <c r="O7"/>
  <c r="N7"/>
  <c r="M7"/>
  <c r="L7"/>
  <c r="K7"/>
  <c r="J7"/>
  <c r="I7"/>
  <c r="H7"/>
  <c r="G7"/>
  <c r="F7"/>
  <c r="P7"/>
  <c r="E7"/>
  <c r="D7"/>
  <c r="O6"/>
  <c r="N6"/>
  <c r="M6"/>
  <c r="L6"/>
  <c r="K6"/>
  <c r="K11"/>
  <c r="K45"/>
  <c r="J6"/>
  <c r="I6"/>
  <c r="H6"/>
  <c r="G6"/>
  <c r="U6"/>
  <c r="F6"/>
  <c r="T6"/>
  <c r="E6"/>
  <c r="D6"/>
  <c r="D11"/>
  <c r="D45"/>
  <c r="O5"/>
  <c r="O11"/>
  <c r="N5"/>
  <c r="N11"/>
  <c r="N45"/>
  <c r="M5"/>
  <c r="M11"/>
  <c r="L5"/>
  <c r="L11"/>
  <c r="K5"/>
  <c r="J5"/>
  <c r="J11"/>
  <c r="I5"/>
  <c r="I11"/>
  <c r="H5"/>
  <c r="G5"/>
  <c r="F5"/>
  <c r="F11"/>
  <c r="E5"/>
  <c r="E11"/>
  <c r="D5"/>
  <c r="AR54"/>
  <c r="AQ54"/>
  <c r="AP54"/>
  <c r="AO54"/>
  <c r="AN54"/>
  <c r="AM54"/>
  <c r="AL54"/>
  <c r="AK54"/>
  <c r="AJ54"/>
  <c r="AI54"/>
  <c r="AH54"/>
  <c r="AG54"/>
  <c r="S23"/>
  <c r="T23"/>
  <c r="U23"/>
  <c r="V23"/>
  <c r="W23"/>
  <c r="X23"/>
  <c r="Y23"/>
  <c r="AD23"/>
  <c r="Z23"/>
  <c r="AA23"/>
  <c r="AB23"/>
  <c r="AC23"/>
  <c r="U5"/>
  <c r="V5"/>
  <c r="AB5"/>
  <c r="AC5"/>
  <c r="R5"/>
  <c r="S5"/>
  <c r="Y5"/>
  <c r="AA5"/>
  <c r="S6"/>
  <c r="Y6"/>
  <c r="AA6"/>
  <c r="AC6"/>
  <c r="X6"/>
  <c r="Z6"/>
  <c r="R7"/>
  <c r="T7"/>
  <c r="U7"/>
  <c r="V7"/>
  <c r="X7"/>
  <c r="Y7"/>
  <c r="Z7"/>
  <c r="AA7"/>
  <c r="W7"/>
  <c r="AD7"/>
  <c r="AC7"/>
  <c r="S8"/>
  <c r="X8"/>
  <c r="Y8"/>
  <c r="Z8"/>
  <c r="AD8" s="1"/>
  <c r="AA8"/>
  <c r="AB8"/>
  <c r="T8"/>
  <c r="V8"/>
  <c r="W8"/>
  <c r="AC8"/>
  <c r="X9"/>
  <c r="Y9"/>
  <c r="Z9"/>
  <c r="AB9"/>
  <c r="S9"/>
  <c r="U9"/>
  <c r="AA9"/>
  <c r="AC9"/>
  <c r="T10"/>
  <c r="V10"/>
  <c r="W10"/>
  <c r="X10"/>
  <c r="Z10"/>
  <c r="AB10"/>
  <c r="AC10"/>
  <c r="R10"/>
  <c r="S10"/>
  <c r="Y10"/>
  <c r="AD10"/>
  <c r="AA10"/>
  <c r="T12"/>
  <c r="Z12"/>
  <c r="AA12"/>
  <c r="AC12"/>
  <c r="R12"/>
  <c r="AB12"/>
  <c r="S13"/>
  <c r="U13"/>
  <c r="V13"/>
  <c r="X13"/>
  <c r="Z13"/>
  <c r="AA13"/>
  <c r="AC13"/>
  <c r="S14"/>
  <c r="U14"/>
  <c r="W14"/>
  <c r="X14"/>
  <c r="Z14"/>
  <c r="AD14" s="1"/>
  <c r="AA14"/>
  <c r="AB14"/>
  <c r="AC14"/>
  <c r="R15"/>
  <c r="S15"/>
  <c r="T15"/>
  <c r="U15"/>
  <c r="Z15"/>
  <c r="AA15"/>
  <c r="AB15"/>
  <c r="AC15"/>
  <c r="W15"/>
  <c r="X15"/>
  <c r="AD15"/>
  <c r="Y15"/>
  <c r="S16"/>
  <c r="Y16"/>
  <c r="Z16"/>
  <c r="AA16"/>
  <c r="AB16"/>
  <c r="V16"/>
  <c r="AC16"/>
  <c r="R17"/>
  <c r="T17"/>
  <c r="U17"/>
  <c r="V17"/>
  <c r="W17"/>
  <c r="X17"/>
  <c r="Y17"/>
  <c r="AA17"/>
  <c r="AB17"/>
  <c r="AC17"/>
  <c r="Z17"/>
  <c r="AD17" s="1"/>
  <c r="S20"/>
  <c r="V20"/>
  <c r="X20"/>
  <c r="Y20"/>
  <c r="Z20"/>
  <c r="AA20"/>
  <c r="AB20"/>
  <c r="W20"/>
  <c r="AC20"/>
  <c r="R21"/>
  <c r="S21"/>
  <c r="U21"/>
  <c r="W21"/>
  <c r="X21"/>
  <c r="Z21"/>
  <c r="AD21" s="1"/>
  <c r="AB21"/>
  <c r="AC21"/>
  <c r="S22"/>
  <c r="W22"/>
  <c r="X22"/>
  <c r="Y22"/>
  <c r="AD22"/>
  <c r="Z22"/>
  <c r="AA22"/>
  <c r="AC22"/>
  <c r="V22"/>
  <c r="P25"/>
  <c r="P26"/>
  <c r="R28"/>
  <c r="S28"/>
  <c r="U28"/>
  <c r="V28"/>
  <c r="X28"/>
  <c r="Y28"/>
  <c r="Z28"/>
  <c r="AB28"/>
  <c r="T28"/>
  <c r="U29"/>
  <c r="V29"/>
  <c r="X29"/>
  <c r="Z29"/>
  <c r="AB29"/>
  <c r="S29"/>
  <c r="Y29"/>
  <c r="R30"/>
  <c r="S30"/>
  <c r="T30"/>
  <c r="V30"/>
  <c r="X30"/>
  <c r="Y30"/>
  <c r="Z30"/>
  <c r="AB30"/>
  <c r="AC30"/>
  <c r="U31"/>
  <c r="W31"/>
  <c r="X31"/>
  <c r="Z31"/>
  <c r="AA31"/>
  <c r="AB31"/>
  <c r="AC31"/>
  <c r="T31"/>
  <c r="V31"/>
  <c r="Y31"/>
  <c r="S33"/>
  <c r="V33"/>
  <c r="X33"/>
  <c r="Y33"/>
  <c r="AA33"/>
  <c r="T33"/>
  <c r="U33"/>
  <c r="W33"/>
  <c r="Z33"/>
  <c r="AB33"/>
  <c r="AC33"/>
  <c r="P34"/>
  <c r="R36"/>
  <c r="S36"/>
  <c r="T36"/>
  <c r="W36"/>
  <c r="X36"/>
  <c r="Y36"/>
  <c r="AD36"/>
  <c r="Z36"/>
  <c r="AB36"/>
  <c r="AC36"/>
  <c r="V36"/>
  <c r="S37"/>
  <c r="T37"/>
  <c r="U37"/>
  <c r="V37"/>
  <c r="X37"/>
  <c r="Y37"/>
  <c r="AB37"/>
  <c r="AC37"/>
  <c r="Z37"/>
  <c r="AD37" s="1"/>
  <c r="R38"/>
  <c r="T38"/>
  <c r="U38"/>
  <c r="V38"/>
  <c r="Y38"/>
  <c r="P38"/>
  <c r="S38"/>
  <c r="W38"/>
  <c r="X38"/>
  <c r="Z38"/>
  <c r="S39"/>
  <c r="T39"/>
  <c r="U39"/>
  <c r="V39"/>
  <c r="W39"/>
  <c r="X39"/>
  <c r="AB39"/>
  <c r="Z39"/>
  <c r="U41"/>
  <c r="V41"/>
  <c r="W41"/>
  <c r="X41"/>
  <c r="Y41"/>
  <c r="Z41"/>
  <c r="AB41"/>
  <c r="S41"/>
  <c r="V42"/>
  <c r="W42"/>
  <c r="X42"/>
  <c r="S42"/>
  <c r="T42"/>
  <c r="U42"/>
  <c r="Y42"/>
  <c r="Z42"/>
  <c r="AA42"/>
  <c r="AB42"/>
  <c r="AC42"/>
  <c r="T43"/>
  <c r="U43"/>
  <c r="V43"/>
  <c r="AB43"/>
  <c r="AC43"/>
  <c r="R43"/>
  <c r="S43"/>
  <c r="W43"/>
  <c r="X43"/>
  <c r="Y43"/>
  <c r="Z43"/>
  <c r="AA43"/>
  <c r="AA41"/>
  <c r="AA38"/>
  <c r="AA37"/>
  <c r="AA36"/>
  <c r="AA30"/>
  <c r="AA29"/>
  <c r="AA28"/>
  <c r="AA21"/>
  <c r="AC39"/>
  <c r="S31"/>
  <c r="R42"/>
  <c r="AC28"/>
  <c r="S17"/>
  <c r="AB13"/>
  <c r="P10"/>
  <c r="R31"/>
  <c r="X5"/>
  <c r="R33"/>
  <c r="R22"/>
  <c r="R20"/>
  <c r="R16"/>
  <c r="AB7"/>
  <c r="W5"/>
  <c r="W13"/>
  <c r="X12"/>
  <c r="S7"/>
  <c r="T14"/>
  <c r="T13"/>
  <c r="U12"/>
  <c r="V9"/>
  <c r="W9"/>
  <c r="AD9"/>
  <c r="W6"/>
  <c r="Y39"/>
  <c r="AD39"/>
  <c r="Y12"/>
  <c r="P14"/>
  <c r="AA39"/>
  <c r="P28"/>
  <c r="P35" s="1"/>
  <c r="AC41"/>
  <c r="P43"/>
  <c r="T5"/>
  <c r="R41"/>
  <c r="T29"/>
  <c r="AB22"/>
  <c r="T41"/>
  <c r="T16"/>
  <c r="U22"/>
  <c r="U16"/>
  <c r="X16"/>
  <c r="AB38"/>
  <c r="AB6"/>
  <c r="AB46"/>
  <c r="N46"/>
  <c r="AC38"/>
  <c r="AC29"/>
  <c r="S12"/>
  <c r="P31"/>
  <c r="P5"/>
  <c r="AC46"/>
  <c r="O46"/>
  <c r="AA46"/>
  <c r="M46"/>
  <c r="T22"/>
  <c r="P6"/>
  <c r="Z5"/>
  <c r="P8"/>
  <c r="P11" s="1"/>
  <c r="R39"/>
  <c r="P23"/>
  <c r="R6"/>
  <c r="R46"/>
  <c r="D46"/>
  <c r="S46"/>
  <c r="E46"/>
  <c r="S40"/>
  <c r="F45"/>
  <c r="P12"/>
  <c r="T21"/>
  <c r="T20"/>
  <c r="T46"/>
  <c r="F46"/>
  <c r="U46"/>
  <c r="G46"/>
  <c r="P20"/>
  <c r="U36"/>
  <c r="G11"/>
  <c r="G45"/>
  <c r="G27"/>
  <c r="AD38"/>
  <c r="W40"/>
  <c r="W12"/>
  <c r="W28"/>
  <c r="AD28"/>
  <c r="W30"/>
  <c r="AD30"/>
  <c r="W29"/>
  <c r="AD29"/>
  <c r="AD20"/>
  <c r="AD16"/>
  <c r="H11"/>
  <c r="H27"/>
  <c r="H35"/>
  <c r="H44"/>
  <c r="P37"/>
  <c r="H45"/>
  <c r="V34"/>
  <c r="AD34"/>
  <c r="P36"/>
  <c r="P15"/>
  <c r="P19"/>
  <c r="V21"/>
  <c r="V12"/>
  <c r="AD12"/>
  <c r="V6"/>
  <c r="V46"/>
  <c r="H46"/>
  <c r="AD6"/>
  <c r="I45"/>
  <c r="W46"/>
  <c r="I46"/>
  <c r="J45"/>
  <c r="X46"/>
  <c r="J46"/>
  <c r="Y46"/>
  <c r="K46"/>
  <c r="AD13"/>
  <c r="P27" l="1"/>
  <c r="L45"/>
  <c r="P45"/>
  <c r="Z40"/>
  <c r="AD40" l="1"/>
  <c r="AD46" s="1"/>
  <c r="Z46"/>
  <c r="L46" s="1"/>
  <c r="P46" s="1"/>
</calcChain>
</file>

<file path=xl/sharedStrings.xml><?xml version="1.0" encoding="utf-8"?>
<sst xmlns="http://schemas.openxmlformats.org/spreadsheetml/2006/main" count="221" uniqueCount="106">
  <si>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</si>
  <si>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</si>
  <si>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</si>
  <si>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</si>
  <si>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</si>
  <si>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</si>
  <si>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</si>
  <si>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</si>
  <si>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</si>
  <si>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</si>
  <si>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</si>
  <si>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</si>
  <si>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</si>
  <si>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</si>
  <si>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</si>
  <si>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</si>
  <si>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</si>
  <si>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</si>
  <si>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</si>
  <si>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</si>
  <si>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</si>
  <si>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</si>
  <si>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</si>
  <si>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</si>
  <si>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</si>
  <si>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</si>
  <si>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</si>
  <si>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</si>
  <si>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</si>
  <si>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</si>
  <si>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</si>
  <si>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</si>
  <si>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</si>
  <si>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</si>
  <si>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</si>
  <si>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</si>
  <si>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</si>
  <si>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</si>
  <si>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</si>
  <si>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</si>
  <si>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</si>
  <si>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</si>
  <si>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</si>
  <si>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</si>
  <si>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</si>
  <si>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</si>
  <si>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</si>
  <si>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</si>
  <si>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</si>
  <si>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</si>
  <si>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</si>
  <si>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</si>
  <si>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</si>
  <si>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</si>
  <si>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</si>
  <si>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</si>
  <si>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</si>
  <si>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</si>
  <si>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</si>
  <si>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</si>
  <si>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</si>
  <si>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</si>
  <si>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</si>
  <si>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</si>
  <si>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</si>
  <si>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</si>
  <si>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</si>
  <si>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</si>
  <si>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</si>
  <si>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</si>
  <si>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</si>
  <si>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</si>
  <si>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</si>
  <si>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</si>
  <si>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</si>
  <si>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</si>
  <si>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</si>
  <si>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</si>
  <si>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</si>
  <si>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Prodotti raccolti ai supermercati 2021</t>
  </si>
  <si>
    <t>Prodotti raccolti ai supermercati 2022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</si>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</sst>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74" formatCode="&quot;€&quot;\ #,##0.00"/>
  </numFmts>
  <fonts count="19">
    <font>
      <sz val="10"/>
      <name val="MS Sans Serif"/>
      <family val="2"/>
    </font>
    <font>
      <sz val="10"/>
      <name val="Arial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Border="1"/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 applyBorder="1"/>
    <xf numFmtId="0" fontId="2" fillId="0" borderId="0" xfId="0" applyFont="1" applyBorder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0" xfId="0" applyFont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Font="1" applyAlignment="1">
      <alignment horizontal="left"/>
    </xf>
    <xf numFmtId="0" fontId="0" fillId="0" borderId="0" xfId="0" applyFont="1"/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Fill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Fill="1" applyBorder="1"/>
    <xf numFmtId="0" fontId="16" fillId="0" borderId="19" xfId="0" applyFont="1" applyBorder="1"/>
    <xf numFmtId="0" fontId="16" fillId="0" borderId="20" xfId="0" applyFont="1" applyBorder="1"/>
    <xf numFmtId="0" fontId="16" fillId="0" borderId="20" xfId="0" applyFont="1" applyFill="1" applyBorder="1"/>
    <xf numFmtId="0" fontId="16" fillId="0" borderId="21" xfId="0" applyFont="1" applyFill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74" fontId="6" fillId="5" borderId="29" xfId="0" applyNumberFormat="1" applyFont="1" applyFill="1" applyBorder="1" applyAlignment="1">
      <alignment horizontal="right"/>
    </xf>
    <xf numFmtId="174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74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 applyAlignment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74" fontId="11" fillId="0" borderId="6" xfId="0" applyNumberFormat="1" applyFont="1" applyBorder="1" applyAlignment="1">
      <alignment horizontal="center"/>
    </xf>
    <xf numFmtId="174" fontId="15" fillId="0" borderId="6" xfId="1" applyNumberFormat="1" applyFont="1" applyBorder="1" applyAlignment="1">
      <alignment horizontal="center"/>
    </xf>
    <xf numFmtId="174" fontId="15" fillId="0" borderId="49" xfId="1" applyNumberFormat="1" applyFont="1" applyBorder="1" applyAlignment="1">
      <alignment horizontal="center"/>
    </xf>
    <xf numFmtId="2" fontId="0" fillId="0" borderId="0" xfId="0" applyNumberForma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zoomScale="75" zoomScaleNormal="75" workbookViewId="0">
      <selection activeCell="AF14" sqref="AF14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5" width="9.42578125" style="2" bestFit="1" customWidth="1"/>
    <col min="6" max="6" width="9.85546875" style="2" bestFit="1" customWidth="1"/>
    <col min="7" max="7" width="9.7109375" style="3" bestFit="1" customWidth="1"/>
    <col min="8" max="9" width="9.42578125" style="2" bestFit="1" customWidth="1"/>
    <col min="10" max="10" width="9.42578125" style="3" bestFit="1" customWidth="1"/>
    <col min="11" max="11" width="9" style="3" customWidth="1"/>
    <col min="12" max="12" width="8.7109375" style="2" customWidth="1"/>
    <col min="13" max="13" width="9.140625" style="2" customWidth="1"/>
    <col min="14" max="14" width="8.42578125" style="2" customWidth="1"/>
    <col min="15" max="15" width="9.7109375" style="2" bestFit="1" customWidth="1"/>
    <col min="16" max="16" width="14.85546875" customWidth="1"/>
    <col min="17" max="17" width="9.140625" style="4" bestFit="1" customWidth="1"/>
    <col min="18" max="18" width="9" style="4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5"/>
    </row>
    <row r="2" spans="2:31" ht="14.25" customHeight="1">
      <c r="B2" s="50" t="s">
        <v>80</v>
      </c>
      <c r="D2" s="52"/>
      <c r="E2" s="52"/>
      <c r="F2" s="52"/>
      <c r="G2" s="53"/>
      <c r="H2" s="52"/>
      <c r="I2" s="52"/>
      <c r="J2" s="53"/>
      <c r="K2" s="53"/>
      <c r="L2" s="52"/>
      <c r="M2" s="52"/>
      <c r="N2" s="52"/>
      <c r="O2" s="52"/>
      <c r="R2" s="50" t="s">
        <v>67</v>
      </c>
      <c r="S2" s="51"/>
      <c r="T2" s="51"/>
      <c r="U2" s="51"/>
      <c r="V2" s="51"/>
      <c r="W2" s="49"/>
      <c r="X2" s="49"/>
      <c r="Y2" s="49"/>
      <c r="Z2" s="49"/>
      <c r="AA2" s="49"/>
      <c r="AB2" s="49"/>
      <c r="AC2" s="49"/>
      <c r="AD2" s="6"/>
      <c r="AE2" s="6"/>
    </row>
    <row r="3" spans="2:31" ht="7.5" customHeight="1" thickBot="1">
      <c r="B3" s="7"/>
      <c r="AD3" s="6"/>
      <c r="AE3" s="6"/>
    </row>
    <row r="4" spans="2:31" ht="35.25" customHeight="1" thickTop="1" thickBot="1">
      <c r="B4" s="69" t="s">
        <v>0</v>
      </c>
      <c r="C4" s="55"/>
      <c r="D4" s="56" t="s">
        <v>1</v>
      </c>
      <c r="E4" s="57" t="s">
        <v>2</v>
      </c>
      <c r="F4" s="57" t="s">
        <v>3</v>
      </c>
      <c r="G4" s="57" t="s">
        <v>4</v>
      </c>
      <c r="H4" s="57" t="s">
        <v>5</v>
      </c>
      <c r="I4" s="57" t="s">
        <v>6</v>
      </c>
      <c r="J4" s="57" t="s">
        <v>7</v>
      </c>
      <c r="K4" s="57" t="s">
        <v>8</v>
      </c>
      <c r="L4" s="57" t="s">
        <v>9</v>
      </c>
      <c r="M4" s="57" t="s">
        <v>10</v>
      </c>
      <c r="N4" s="57" t="s">
        <v>11</v>
      </c>
      <c r="O4" s="57" t="s">
        <v>32</v>
      </c>
      <c r="P4" s="66" t="s">
        <v>75</v>
      </c>
      <c r="Q4" s="67" t="s">
        <v>76</v>
      </c>
      <c r="R4" s="65" t="s">
        <v>1</v>
      </c>
      <c r="S4" s="57" t="s">
        <v>2</v>
      </c>
      <c r="T4" s="57" t="s">
        <v>3</v>
      </c>
      <c r="U4" s="57" t="s">
        <v>4</v>
      </c>
      <c r="V4" s="57" t="s">
        <v>5</v>
      </c>
      <c r="W4" s="57" t="s">
        <v>6</v>
      </c>
      <c r="X4" s="57" t="s">
        <v>7</v>
      </c>
      <c r="Y4" s="57" t="s">
        <v>8</v>
      </c>
      <c r="Z4" s="57" t="s">
        <v>9</v>
      </c>
      <c r="AA4" s="57" t="s">
        <v>10</v>
      </c>
      <c r="AB4" s="57" t="s">
        <v>11</v>
      </c>
      <c r="AC4" s="57" t="s">
        <v>32</v>
      </c>
      <c r="AD4" s="68" t="s">
        <v>77</v>
      </c>
      <c r="AE4" s="54"/>
    </row>
    <row r="5" spans="2:31" ht="15" customHeight="1" thickTop="1">
      <c r="B5" s="33" t="s">
        <v>26</v>
      </c>
      <c r="C5" s="8"/>
      <c r="D5" s="101">
        <f t="shared" ref="D5:O5" si="0">AG45</f>
        <v>0</v>
      </c>
      <c r="E5" s="101">
        <f t="shared" si="0"/>
        <v>0</v>
      </c>
      <c r="F5" s="101">
        <f t="shared" si="0"/>
        <v>0</v>
      </c>
      <c r="G5" s="101">
        <f t="shared" si="0"/>
        <v>0</v>
      </c>
      <c r="H5" s="101">
        <f t="shared" si="0"/>
        <v>0</v>
      </c>
      <c r="I5" s="101">
        <f t="shared" si="0"/>
        <v>0</v>
      </c>
      <c r="J5" s="101">
        <f t="shared" si="0"/>
        <v>0</v>
      </c>
      <c r="K5" s="101">
        <f t="shared" si="0"/>
        <v>0</v>
      </c>
      <c r="L5" s="101">
        <f t="shared" si="0"/>
        <v>0</v>
      </c>
      <c r="M5" s="101">
        <f t="shared" si="0"/>
        <v>0</v>
      </c>
      <c r="N5" s="101">
        <f t="shared" si="0"/>
        <v>0</v>
      </c>
      <c r="O5" s="101">
        <f t="shared" si="0"/>
        <v>0</v>
      </c>
      <c r="P5" s="9">
        <f t="shared" ref="P5:P10" si="1">SUM(D5:O5)</f>
        <v>0</v>
      </c>
      <c r="Q5" s="58">
        <v>10</v>
      </c>
      <c r="R5" s="78">
        <f t="shared" ref="R5:R10" si="2">$Q5*D5</f>
        <v>0</v>
      </c>
      <c r="S5" s="78">
        <f t="shared" ref="S5:U9" si="3">$Q5*E5</f>
        <v>0</v>
      </c>
      <c r="T5" s="78">
        <f t="shared" si="3"/>
        <v>0</v>
      </c>
      <c r="U5" s="78">
        <f t="shared" si="3"/>
        <v>0</v>
      </c>
      <c r="V5" s="78">
        <f t="shared" ref="V5:AC9" si="4">$Q5*H5</f>
        <v>0</v>
      </c>
      <c r="W5" s="78">
        <f t="shared" si="4"/>
        <v>0</v>
      </c>
      <c r="X5" s="78">
        <f t="shared" si="4"/>
        <v>0</v>
      </c>
      <c r="Y5" s="78">
        <f t="shared" si="4"/>
        <v>0</v>
      </c>
      <c r="Z5" s="78">
        <f t="shared" si="4"/>
        <v>0</v>
      </c>
      <c r="AA5" s="78">
        <f t="shared" si="4"/>
        <v>0</v>
      </c>
      <c r="AB5" s="78">
        <f t="shared" si="4"/>
        <v>0</v>
      </c>
      <c r="AC5" s="78">
        <f t="shared" si="4"/>
        <v>0</v>
      </c>
      <c r="AD5" s="59">
        <f>SUM(R5:AC5)</f>
        <v>0</v>
      </c>
    </row>
    <row r="6" spans="2:31" ht="15" customHeight="1">
      <c r="B6" s="31" t="s">
        <v>104</v>
      </c>
      <c r="C6" s="11"/>
      <c r="D6" s="86">
        <f>AG26</f>
        <v>0</v>
      </c>
      <c r="E6" s="86">
        <f t="shared" ref="E6:O6" si="5">AH26</f>
        <v>48</v>
      </c>
      <c r="F6" s="86">
        <f t="shared" si="5"/>
        <v>0</v>
      </c>
      <c r="G6" s="86">
        <f t="shared" si="5"/>
        <v>0</v>
      </c>
      <c r="H6" s="86">
        <f t="shared" si="5"/>
        <v>0</v>
      </c>
      <c r="I6" s="86">
        <f t="shared" si="5"/>
        <v>0</v>
      </c>
      <c r="J6" s="86">
        <f t="shared" si="5"/>
        <v>0</v>
      </c>
      <c r="K6" s="86">
        <f t="shared" si="5"/>
        <v>52</v>
      </c>
      <c r="L6" s="86">
        <f t="shared" si="5"/>
        <v>15</v>
      </c>
      <c r="M6" s="86">
        <f t="shared" si="5"/>
        <v>0</v>
      </c>
      <c r="N6" s="86">
        <f t="shared" si="5"/>
        <v>0</v>
      </c>
      <c r="O6" s="86">
        <f t="shared" si="5"/>
        <v>0</v>
      </c>
      <c r="P6" s="9">
        <f t="shared" si="1"/>
        <v>115</v>
      </c>
      <c r="Q6" s="58">
        <v>2.5</v>
      </c>
      <c r="R6" s="79">
        <f t="shared" si="2"/>
        <v>0</v>
      </c>
      <c r="S6" s="79">
        <f t="shared" si="3"/>
        <v>120</v>
      </c>
      <c r="T6" s="79">
        <f t="shared" si="3"/>
        <v>0</v>
      </c>
      <c r="U6" s="79">
        <f t="shared" si="3"/>
        <v>0</v>
      </c>
      <c r="V6" s="79">
        <f t="shared" si="4"/>
        <v>0</v>
      </c>
      <c r="W6" s="79">
        <f t="shared" si="4"/>
        <v>0</v>
      </c>
      <c r="X6" s="79">
        <f t="shared" si="4"/>
        <v>0</v>
      </c>
      <c r="Y6" s="79">
        <f t="shared" si="4"/>
        <v>130</v>
      </c>
      <c r="Z6" s="79">
        <f t="shared" si="4"/>
        <v>37.5</v>
      </c>
      <c r="AA6" s="79">
        <f t="shared" si="4"/>
        <v>0</v>
      </c>
      <c r="AB6" s="79">
        <f t="shared" si="4"/>
        <v>0</v>
      </c>
      <c r="AC6" s="79">
        <f t="shared" si="4"/>
        <v>0</v>
      </c>
      <c r="AD6" s="59">
        <f t="shared" ref="AD6:AD43" si="6">SUM(R6:AC6)</f>
        <v>287.5</v>
      </c>
    </row>
    <row r="7" spans="2:31" ht="15" customHeight="1">
      <c r="B7" s="33" t="s">
        <v>12</v>
      </c>
      <c r="C7" s="11"/>
      <c r="D7" s="86">
        <f>AG21</f>
        <v>24.5</v>
      </c>
      <c r="E7" s="86">
        <f t="shared" ref="E7:O7" si="7">AH21</f>
        <v>24.5</v>
      </c>
      <c r="F7" s="86">
        <f t="shared" si="7"/>
        <v>83.3</v>
      </c>
      <c r="G7" s="86">
        <f t="shared" si="7"/>
        <v>70.699999999999989</v>
      </c>
      <c r="H7" s="86">
        <f t="shared" si="7"/>
        <v>49</v>
      </c>
      <c r="I7" s="86">
        <f t="shared" si="7"/>
        <v>35</v>
      </c>
      <c r="J7" s="86">
        <f t="shared" si="7"/>
        <v>35</v>
      </c>
      <c r="K7" s="86">
        <f t="shared" si="7"/>
        <v>21.7</v>
      </c>
      <c r="L7" s="86">
        <f t="shared" si="7"/>
        <v>39.9</v>
      </c>
      <c r="M7" s="86">
        <f t="shared" si="7"/>
        <v>0</v>
      </c>
      <c r="N7" s="86">
        <f t="shared" si="7"/>
        <v>0</v>
      </c>
      <c r="O7" s="86">
        <f t="shared" si="7"/>
        <v>0</v>
      </c>
      <c r="P7" s="9">
        <f t="shared" si="1"/>
        <v>383.59999999999997</v>
      </c>
      <c r="Q7" s="58">
        <v>2.5</v>
      </c>
      <c r="R7" s="79">
        <f t="shared" si="2"/>
        <v>61.25</v>
      </c>
      <c r="S7" s="79">
        <f t="shared" si="3"/>
        <v>61.25</v>
      </c>
      <c r="T7" s="79">
        <f t="shared" si="3"/>
        <v>208.25</v>
      </c>
      <c r="U7" s="79">
        <f t="shared" si="3"/>
        <v>176.74999999999997</v>
      </c>
      <c r="V7" s="79">
        <f t="shared" si="4"/>
        <v>122.5</v>
      </c>
      <c r="W7" s="79">
        <f t="shared" si="4"/>
        <v>87.5</v>
      </c>
      <c r="X7" s="79">
        <f t="shared" si="4"/>
        <v>87.5</v>
      </c>
      <c r="Y7" s="79">
        <f t="shared" si="4"/>
        <v>54.25</v>
      </c>
      <c r="Z7" s="79">
        <f t="shared" si="4"/>
        <v>99.75</v>
      </c>
      <c r="AA7" s="79">
        <f t="shared" si="4"/>
        <v>0</v>
      </c>
      <c r="AB7" s="79">
        <f t="shared" si="4"/>
        <v>0</v>
      </c>
      <c r="AC7" s="79">
        <f t="shared" si="4"/>
        <v>0</v>
      </c>
      <c r="AD7" s="59">
        <f t="shared" si="6"/>
        <v>959</v>
      </c>
    </row>
    <row r="8" spans="2:31" ht="15" customHeight="1">
      <c r="B8" s="31" t="s">
        <v>13</v>
      </c>
      <c r="C8" s="11"/>
      <c r="D8" s="86">
        <f t="shared" ref="D8:O8" si="8">AG35</f>
        <v>2.8000000000000003</v>
      </c>
      <c r="E8" s="86">
        <f t="shared" si="8"/>
        <v>1.2000000000000002</v>
      </c>
      <c r="F8" s="86">
        <f t="shared" si="8"/>
        <v>9.6000000000000014</v>
      </c>
      <c r="G8" s="86">
        <f t="shared" si="8"/>
        <v>6</v>
      </c>
      <c r="H8" s="86">
        <f t="shared" si="8"/>
        <v>2</v>
      </c>
      <c r="I8" s="86">
        <f t="shared" si="8"/>
        <v>10.8</v>
      </c>
      <c r="J8" s="86">
        <f t="shared" si="8"/>
        <v>0.4</v>
      </c>
      <c r="K8" s="86">
        <f t="shared" si="8"/>
        <v>4.4000000000000004</v>
      </c>
      <c r="L8" s="86">
        <f t="shared" si="8"/>
        <v>0</v>
      </c>
      <c r="M8" s="86">
        <f t="shared" si="8"/>
        <v>0</v>
      </c>
      <c r="N8" s="86">
        <f t="shared" si="8"/>
        <v>0</v>
      </c>
      <c r="O8" s="86">
        <f t="shared" si="8"/>
        <v>0</v>
      </c>
      <c r="P8" s="9">
        <f t="shared" si="1"/>
        <v>37.200000000000003</v>
      </c>
      <c r="Q8" s="58">
        <v>7</v>
      </c>
      <c r="R8" s="79">
        <f t="shared" si="2"/>
        <v>19.600000000000001</v>
      </c>
      <c r="S8" s="79">
        <f t="shared" si="3"/>
        <v>8.4000000000000021</v>
      </c>
      <c r="T8" s="79">
        <f t="shared" si="3"/>
        <v>67.200000000000017</v>
      </c>
      <c r="U8" s="79">
        <f t="shared" si="3"/>
        <v>42</v>
      </c>
      <c r="V8" s="79">
        <f t="shared" si="4"/>
        <v>14</v>
      </c>
      <c r="W8" s="79">
        <f t="shared" si="4"/>
        <v>75.600000000000009</v>
      </c>
      <c r="X8" s="79">
        <f t="shared" si="4"/>
        <v>2.8000000000000003</v>
      </c>
      <c r="Y8" s="79">
        <f t="shared" si="4"/>
        <v>30.800000000000004</v>
      </c>
      <c r="Z8" s="79">
        <f t="shared" si="4"/>
        <v>0</v>
      </c>
      <c r="AA8" s="79">
        <f t="shared" si="4"/>
        <v>0</v>
      </c>
      <c r="AB8" s="79">
        <f t="shared" si="4"/>
        <v>0</v>
      </c>
      <c r="AC8" s="79">
        <f t="shared" si="4"/>
        <v>0</v>
      </c>
      <c r="AD8" s="59">
        <f t="shared" si="6"/>
        <v>260.40000000000003</v>
      </c>
    </row>
    <row r="9" spans="2:31" ht="15" customHeight="1">
      <c r="B9" s="35" t="s">
        <v>29</v>
      </c>
      <c r="C9" s="36"/>
      <c r="D9" s="102">
        <f>AG28</f>
        <v>1</v>
      </c>
      <c r="E9" s="102">
        <f t="shared" ref="E9:O9" si="9">AH28</f>
        <v>90</v>
      </c>
      <c r="F9" s="102">
        <f t="shared" si="9"/>
        <v>45</v>
      </c>
      <c r="G9" s="102">
        <f t="shared" si="9"/>
        <v>48</v>
      </c>
      <c r="H9" s="102">
        <f t="shared" si="9"/>
        <v>58</v>
      </c>
      <c r="I9" s="102">
        <f t="shared" si="9"/>
        <v>61</v>
      </c>
      <c r="J9" s="102">
        <f t="shared" si="9"/>
        <v>11</v>
      </c>
      <c r="K9" s="102">
        <f t="shared" si="9"/>
        <v>9</v>
      </c>
      <c r="L9" s="102">
        <f t="shared" si="9"/>
        <v>20</v>
      </c>
      <c r="M9" s="102">
        <f t="shared" si="9"/>
        <v>0</v>
      </c>
      <c r="N9" s="102">
        <f t="shared" si="9"/>
        <v>0</v>
      </c>
      <c r="O9" s="102">
        <f t="shared" si="9"/>
        <v>0</v>
      </c>
      <c r="P9" s="9">
        <f t="shared" si="1"/>
        <v>343</v>
      </c>
      <c r="Q9" s="58">
        <v>1.5</v>
      </c>
      <c r="R9" s="79">
        <f t="shared" si="2"/>
        <v>1.5</v>
      </c>
      <c r="S9" s="79">
        <f t="shared" si="3"/>
        <v>135</v>
      </c>
      <c r="T9" s="79">
        <f t="shared" si="3"/>
        <v>67.5</v>
      </c>
      <c r="U9" s="79">
        <f t="shared" si="3"/>
        <v>72</v>
      </c>
      <c r="V9" s="79">
        <f t="shared" si="4"/>
        <v>87</v>
      </c>
      <c r="W9" s="79">
        <f t="shared" si="4"/>
        <v>91.5</v>
      </c>
      <c r="X9" s="79">
        <f t="shared" si="4"/>
        <v>16.5</v>
      </c>
      <c r="Y9" s="79">
        <f t="shared" si="4"/>
        <v>13.5</v>
      </c>
      <c r="Z9" s="79">
        <f t="shared" si="4"/>
        <v>30</v>
      </c>
      <c r="AA9" s="79">
        <f t="shared" si="4"/>
        <v>0</v>
      </c>
      <c r="AB9" s="79">
        <f t="shared" si="4"/>
        <v>0</v>
      </c>
      <c r="AC9" s="79">
        <f t="shared" si="4"/>
        <v>0</v>
      </c>
      <c r="AD9" s="59">
        <f t="shared" si="6"/>
        <v>514.5</v>
      </c>
    </row>
    <row r="10" spans="2:31" ht="15" customHeight="1" thickBot="1">
      <c r="B10" s="75" t="s">
        <v>72</v>
      </c>
      <c r="C10" s="13"/>
      <c r="D10" s="103">
        <f t="shared" ref="D10:O10" si="10">AG46</f>
        <v>0</v>
      </c>
      <c r="E10" s="103">
        <f t="shared" si="10"/>
        <v>0</v>
      </c>
      <c r="F10" s="103">
        <f t="shared" si="10"/>
        <v>0</v>
      </c>
      <c r="G10" s="103">
        <f t="shared" si="10"/>
        <v>0.25</v>
      </c>
      <c r="H10" s="103">
        <f t="shared" si="10"/>
        <v>0</v>
      </c>
      <c r="I10" s="103">
        <f t="shared" si="10"/>
        <v>0</v>
      </c>
      <c r="J10" s="103">
        <f t="shared" si="10"/>
        <v>0.25</v>
      </c>
      <c r="K10" s="103">
        <f t="shared" si="10"/>
        <v>0.75</v>
      </c>
      <c r="L10" s="103">
        <f t="shared" si="10"/>
        <v>0.75</v>
      </c>
      <c r="M10" s="103">
        <f t="shared" si="10"/>
        <v>0</v>
      </c>
      <c r="N10" s="103">
        <f t="shared" si="10"/>
        <v>0</v>
      </c>
      <c r="O10" s="103">
        <f t="shared" si="10"/>
        <v>0</v>
      </c>
      <c r="P10" s="9">
        <f t="shared" si="1"/>
        <v>2</v>
      </c>
      <c r="Q10" s="58">
        <v>10</v>
      </c>
      <c r="R10" s="79">
        <f t="shared" si="2"/>
        <v>0</v>
      </c>
      <c r="S10" s="79">
        <f t="shared" ref="S10:AC10" si="11">$Q10*E10</f>
        <v>0</v>
      </c>
      <c r="T10" s="79">
        <f t="shared" si="11"/>
        <v>0</v>
      </c>
      <c r="U10" s="79">
        <f t="shared" si="11"/>
        <v>2.5</v>
      </c>
      <c r="V10" s="79">
        <f t="shared" si="11"/>
        <v>0</v>
      </c>
      <c r="W10" s="79">
        <f t="shared" si="11"/>
        <v>0</v>
      </c>
      <c r="X10" s="79">
        <f t="shared" si="11"/>
        <v>2.5</v>
      </c>
      <c r="Y10" s="79">
        <f t="shared" si="11"/>
        <v>7.5</v>
      </c>
      <c r="Z10" s="79">
        <f t="shared" si="11"/>
        <v>7.5</v>
      </c>
      <c r="AA10" s="79">
        <f t="shared" si="11"/>
        <v>0</v>
      </c>
      <c r="AB10" s="79">
        <f t="shared" si="11"/>
        <v>0</v>
      </c>
      <c r="AC10" s="79">
        <f t="shared" si="11"/>
        <v>0</v>
      </c>
      <c r="AD10" s="59">
        <f t="shared" si="6"/>
        <v>20</v>
      </c>
    </row>
    <row r="11" spans="2:31" ht="15" customHeight="1" thickBot="1">
      <c r="B11" s="15" t="s">
        <v>14</v>
      </c>
      <c r="C11" s="16"/>
      <c r="D11" s="17">
        <f t="shared" ref="D11:O11" si="12">SUM(D5:D10)</f>
        <v>28.3</v>
      </c>
      <c r="E11" s="17">
        <f t="shared" si="12"/>
        <v>163.69999999999999</v>
      </c>
      <c r="F11" s="17">
        <f t="shared" si="12"/>
        <v>137.9</v>
      </c>
      <c r="G11" s="17">
        <f t="shared" si="12"/>
        <v>124.94999999999999</v>
      </c>
      <c r="H11" s="17">
        <f t="shared" si="12"/>
        <v>109</v>
      </c>
      <c r="I11" s="17">
        <f t="shared" si="12"/>
        <v>106.8</v>
      </c>
      <c r="J11" s="17">
        <f t="shared" si="12"/>
        <v>46.65</v>
      </c>
      <c r="K11" s="17">
        <f t="shared" si="12"/>
        <v>87.850000000000009</v>
      </c>
      <c r="L11" s="17">
        <f t="shared" si="12"/>
        <v>75.650000000000006</v>
      </c>
      <c r="M11" s="17">
        <f t="shared" si="12"/>
        <v>0</v>
      </c>
      <c r="N11" s="17">
        <f t="shared" si="12"/>
        <v>0</v>
      </c>
      <c r="O11" s="17">
        <f t="shared" si="12"/>
        <v>0</v>
      </c>
      <c r="P11" s="37">
        <f>SUM(P5:P10)</f>
        <v>880.8</v>
      </c>
      <c r="Q11" s="58"/>
      <c r="R11" s="61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59"/>
    </row>
    <row r="12" spans="2:31" ht="15" customHeight="1">
      <c r="B12" s="32" t="s">
        <v>28</v>
      </c>
      <c r="C12" s="18"/>
      <c r="D12" s="104">
        <f>AG30</f>
        <v>7.6999999999999993</v>
      </c>
      <c r="E12" s="104">
        <f t="shared" ref="E12:O12" si="13">AH30</f>
        <v>5.6</v>
      </c>
      <c r="F12" s="104">
        <f t="shared" si="13"/>
        <v>24.5</v>
      </c>
      <c r="G12" s="104">
        <f t="shared" si="13"/>
        <v>14.7</v>
      </c>
      <c r="H12" s="104">
        <f t="shared" si="13"/>
        <v>8.3999999999999986</v>
      </c>
      <c r="I12" s="104">
        <f t="shared" si="13"/>
        <v>9.1</v>
      </c>
      <c r="J12" s="104">
        <f t="shared" si="13"/>
        <v>4.1999999999999993</v>
      </c>
      <c r="K12" s="104">
        <f t="shared" si="13"/>
        <v>7.6999999999999993</v>
      </c>
      <c r="L12" s="104">
        <f t="shared" si="13"/>
        <v>6.3</v>
      </c>
      <c r="M12" s="104">
        <f t="shared" si="13"/>
        <v>0</v>
      </c>
      <c r="N12" s="104">
        <f t="shared" si="13"/>
        <v>0</v>
      </c>
      <c r="O12" s="104">
        <f t="shared" si="13"/>
        <v>0</v>
      </c>
      <c r="P12" s="19">
        <f t="shared" ref="P12:P17" si="14">SUM(D12:O12)</f>
        <v>88.2</v>
      </c>
      <c r="Q12" s="58">
        <v>1</v>
      </c>
      <c r="R12" s="79">
        <f t="shared" ref="R12:R17" si="15">$Q12*D12</f>
        <v>7.6999999999999993</v>
      </c>
      <c r="S12" s="79">
        <f t="shared" ref="S12:AC17" si="16">$Q12*E12</f>
        <v>5.6</v>
      </c>
      <c r="T12" s="79">
        <f t="shared" si="16"/>
        <v>24.5</v>
      </c>
      <c r="U12" s="79">
        <f t="shared" si="16"/>
        <v>14.7</v>
      </c>
      <c r="V12" s="79">
        <f t="shared" si="16"/>
        <v>8.3999999999999986</v>
      </c>
      <c r="W12" s="79">
        <f t="shared" si="16"/>
        <v>9.1</v>
      </c>
      <c r="X12" s="79">
        <f t="shared" si="16"/>
        <v>4.1999999999999993</v>
      </c>
      <c r="Y12" s="79">
        <f t="shared" si="16"/>
        <v>7.6999999999999993</v>
      </c>
      <c r="Z12" s="79">
        <f t="shared" si="16"/>
        <v>6.3</v>
      </c>
      <c r="AA12" s="79">
        <f t="shared" si="16"/>
        <v>0</v>
      </c>
      <c r="AB12" s="79">
        <f t="shared" si="16"/>
        <v>0</v>
      </c>
      <c r="AC12" s="79">
        <f t="shared" si="16"/>
        <v>0</v>
      </c>
      <c r="AD12" s="59">
        <f t="shared" si="6"/>
        <v>88.2</v>
      </c>
    </row>
    <row r="13" spans="2:31" ht="15" customHeight="1">
      <c r="B13" s="33" t="s">
        <v>64</v>
      </c>
      <c r="C13" s="8"/>
      <c r="D13" s="101">
        <f>AG29</f>
        <v>12</v>
      </c>
      <c r="E13" s="101">
        <f t="shared" ref="E13:O13" si="17">AH29</f>
        <v>12</v>
      </c>
      <c r="F13" s="101">
        <f t="shared" si="17"/>
        <v>65.2</v>
      </c>
      <c r="G13" s="101">
        <f t="shared" si="17"/>
        <v>36.800000000000004</v>
      </c>
      <c r="H13" s="101">
        <f t="shared" si="17"/>
        <v>29.6</v>
      </c>
      <c r="I13" s="101">
        <f t="shared" si="17"/>
        <v>43.6</v>
      </c>
      <c r="J13" s="101">
        <f t="shared" si="17"/>
        <v>2.8000000000000003</v>
      </c>
      <c r="K13" s="101">
        <f t="shared" si="17"/>
        <v>5.6000000000000005</v>
      </c>
      <c r="L13" s="101">
        <f t="shared" si="17"/>
        <v>5.6000000000000005</v>
      </c>
      <c r="M13" s="101">
        <f t="shared" si="17"/>
        <v>0</v>
      </c>
      <c r="N13" s="101">
        <f t="shared" si="17"/>
        <v>0</v>
      </c>
      <c r="O13" s="101">
        <f t="shared" si="17"/>
        <v>0</v>
      </c>
      <c r="P13" s="9">
        <f t="shared" si="14"/>
        <v>213.2</v>
      </c>
      <c r="Q13" s="58">
        <v>1.5</v>
      </c>
      <c r="R13" s="79">
        <f t="shared" si="15"/>
        <v>18</v>
      </c>
      <c r="S13" s="79">
        <f t="shared" si="16"/>
        <v>18</v>
      </c>
      <c r="T13" s="79">
        <f t="shared" si="16"/>
        <v>97.800000000000011</v>
      </c>
      <c r="U13" s="79">
        <f t="shared" si="16"/>
        <v>55.2</v>
      </c>
      <c r="V13" s="79">
        <f t="shared" si="16"/>
        <v>44.400000000000006</v>
      </c>
      <c r="W13" s="79">
        <f t="shared" si="16"/>
        <v>65.400000000000006</v>
      </c>
      <c r="X13" s="79">
        <f t="shared" si="16"/>
        <v>4.2</v>
      </c>
      <c r="Y13" s="79">
        <f t="shared" si="16"/>
        <v>8.4</v>
      </c>
      <c r="Z13" s="79">
        <f t="shared" si="16"/>
        <v>8.4</v>
      </c>
      <c r="AA13" s="79">
        <f t="shared" si="16"/>
        <v>0</v>
      </c>
      <c r="AB13" s="79">
        <f t="shared" si="16"/>
        <v>0</v>
      </c>
      <c r="AC13" s="79">
        <f t="shared" si="16"/>
        <v>0</v>
      </c>
      <c r="AD13" s="59">
        <f t="shared" si="6"/>
        <v>319.79999999999995</v>
      </c>
    </row>
    <row r="14" spans="2:31" ht="15" customHeight="1">
      <c r="B14" s="31" t="s">
        <v>15</v>
      </c>
      <c r="C14" s="11"/>
      <c r="D14" s="86">
        <f t="shared" ref="D14:O15" si="18">AG36</f>
        <v>17</v>
      </c>
      <c r="E14" s="86">
        <f t="shared" si="18"/>
        <v>7</v>
      </c>
      <c r="F14" s="86">
        <f t="shared" si="18"/>
        <v>30</v>
      </c>
      <c r="G14" s="86">
        <f t="shared" si="18"/>
        <v>17</v>
      </c>
      <c r="H14" s="86">
        <f t="shared" si="18"/>
        <v>16</v>
      </c>
      <c r="I14" s="86">
        <f t="shared" si="18"/>
        <v>16</v>
      </c>
      <c r="J14" s="86">
        <f t="shared" si="18"/>
        <v>10</v>
      </c>
      <c r="K14" s="86">
        <f t="shared" si="18"/>
        <v>17</v>
      </c>
      <c r="L14" s="86">
        <f t="shared" si="18"/>
        <v>9</v>
      </c>
      <c r="M14" s="86">
        <f t="shared" si="18"/>
        <v>0</v>
      </c>
      <c r="N14" s="86">
        <f t="shared" si="18"/>
        <v>0</v>
      </c>
      <c r="O14" s="86">
        <f t="shared" si="18"/>
        <v>0</v>
      </c>
      <c r="P14" s="9">
        <f t="shared" si="14"/>
        <v>139</v>
      </c>
      <c r="Q14" s="58">
        <v>5</v>
      </c>
      <c r="R14" s="79">
        <f t="shared" si="15"/>
        <v>85</v>
      </c>
      <c r="S14" s="79">
        <f t="shared" si="16"/>
        <v>35</v>
      </c>
      <c r="T14" s="79">
        <f t="shared" si="16"/>
        <v>150</v>
      </c>
      <c r="U14" s="79">
        <f t="shared" si="16"/>
        <v>85</v>
      </c>
      <c r="V14" s="79">
        <f t="shared" si="16"/>
        <v>80</v>
      </c>
      <c r="W14" s="79">
        <f t="shared" si="16"/>
        <v>80</v>
      </c>
      <c r="X14" s="79">
        <f t="shared" si="16"/>
        <v>50</v>
      </c>
      <c r="Y14" s="79">
        <f t="shared" si="16"/>
        <v>85</v>
      </c>
      <c r="Z14" s="79">
        <f t="shared" si="16"/>
        <v>45</v>
      </c>
      <c r="AA14" s="79">
        <f t="shared" si="16"/>
        <v>0</v>
      </c>
      <c r="AB14" s="79">
        <f t="shared" si="16"/>
        <v>0</v>
      </c>
      <c r="AC14" s="79">
        <f t="shared" si="16"/>
        <v>0</v>
      </c>
      <c r="AD14" s="59">
        <f t="shared" si="6"/>
        <v>695</v>
      </c>
    </row>
    <row r="15" spans="2:31" ht="15" customHeight="1">
      <c r="B15" s="31" t="s">
        <v>27</v>
      </c>
      <c r="C15" s="11"/>
      <c r="D15" s="86">
        <f t="shared" si="18"/>
        <v>3</v>
      </c>
      <c r="E15" s="86">
        <f t="shared" si="18"/>
        <v>1</v>
      </c>
      <c r="F15" s="86">
        <f t="shared" si="18"/>
        <v>2</v>
      </c>
      <c r="G15" s="86">
        <f t="shared" si="18"/>
        <v>20</v>
      </c>
      <c r="H15" s="86">
        <f t="shared" si="18"/>
        <v>10</v>
      </c>
      <c r="I15" s="86">
        <f t="shared" si="18"/>
        <v>10</v>
      </c>
      <c r="J15" s="86">
        <f t="shared" si="18"/>
        <v>0</v>
      </c>
      <c r="K15" s="86">
        <f t="shared" si="18"/>
        <v>4</v>
      </c>
      <c r="L15" s="86">
        <f t="shared" si="18"/>
        <v>3</v>
      </c>
      <c r="M15" s="86">
        <f t="shared" si="18"/>
        <v>0</v>
      </c>
      <c r="N15" s="86">
        <f t="shared" si="18"/>
        <v>0</v>
      </c>
      <c r="O15" s="86">
        <f t="shared" si="18"/>
        <v>0</v>
      </c>
      <c r="P15" s="9">
        <f t="shared" si="14"/>
        <v>53</v>
      </c>
      <c r="Q15" s="58">
        <v>2</v>
      </c>
      <c r="R15" s="79">
        <f t="shared" si="15"/>
        <v>6</v>
      </c>
      <c r="S15" s="79">
        <f t="shared" si="16"/>
        <v>2</v>
      </c>
      <c r="T15" s="79">
        <f t="shared" si="16"/>
        <v>4</v>
      </c>
      <c r="U15" s="79">
        <f t="shared" si="16"/>
        <v>40</v>
      </c>
      <c r="V15" s="79">
        <f t="shared" si="16"/>
        <v>20</v>
      </c>
      <c r="W15" s="79">
        <f t="shared" si="16"/>
        <v>20</v>
      </c>
      <c r="X15" s="79">
        <f t="shared" si="16"/>
        <v>0</v>
      </c>
      <c r="Y15" s="79">
        <f t="shared" si="16"/>
        <v>8</v>
      </c>
      <c r="Z15" s="79">
        <f t="shared" si="16"/>
        <v>6</v>
      </c>
      <c r="AA15" s="79">
        <f t="shared" si="16"/>
        <v>0</v>
      </c>
      <c r="AB15" s="79">
        <f t="shared" si="16"/>
        <v>0</v>
      </c>
      <c r="AC15" s="79">
        <f t="shared" si="16"/>
        <v>0</v>
      </c>
      <c r="AD15" s="59">
        <f t="shared" si="6"/>
        <v>106</v>
      </c>
    </row>
    <row r="16" spans="2:31" ht="15" customHeight="1">
      <c r="B16" s="33" t="s">
        <v>81</v>
      </c>
      <c r="C16" s="11"/>
      <c r="D16" s="86">
        <f>AG25</f>
        <v>0</v>
      </c>
      <c r="E16" s="86">
        <f t="shared" ref="E16:O16" si="19">AH25</f>
        <v>0</v>
      </c>
      <c r="F16" s="86">
        <f t="shared" si="19"/>
        <v>0</v>
      </c>
      <c r="G16" s="86">
        <f t="shared" si="19"/>
        <v>0</v>
      </c>
      <c r="H16" s="86">
        <f t="shared" si="19"/>
        <v>0</v>
      </c>
      <c r="I16" s="86">
        <f t="shared" si="19"/>
        <v>0</v>
      </c>
      <c r="J16" s="86">
        <f t="shared" si="19"/>
        <v>0</v>
      </c>
      <c r="K16" s="86">
        <f t="shared" si="19"/>
        <v>0</v>
      </c>
      <c r="L16" s="86">
        <f t="shared" si="19"/>
        <v>0</v>
      </c>
      <c r="M16" s="86">
        <f t="shared" si="19"/>
        <v>0</v>
      </c>
      <c r="N16" s="86">
        <f t="shared" si="19"/>
        <v>0</v>
      </c>
      <c r="O16" s="86">
        <f t="shared" si="19"/>
        <v>0</v>
      </c>
      <c r="P16" s="9">
        <f t="shared" si="14"/>
        <v>0</v>
      </c>
      <c r="Q16" s="58">
        <v>15</v>
      </c>
      <c r="R16" s="79">
        <f t="shared" si="15"/>
        <v>0</v>
      </c>
      <c r="S16" s="79">
        <f t="shared" si="16"/>
        <v>0</v>
      </c>
      <c r="T16" s="79">
        <f t="shared" si="16"/>
        <v>0</v>
      </c>
      <c r="U16" s="79">
        <f t="shared" si="16"/>
        <v>0</v>
      </c>
      <c r="V16" s="79">
        <f t="shared" si="16"/>
        <v>0</v>
      </c>
      <c r="W16" s="79">
        <f t="shared" si="16"/>
        <v>0</v>
      </c>
      <c r="X16" s="79">
        <f t="shared" si="16"/>
        <v>0</v>
      </c>
      <c r="Y16" s="79">
        <f t="shared" si="16"/>
        <v>0</v>
      </c>
      <c r="Z16" s="79">
        <f t="shared" si="16"/>
        <v>0</v>
      </c>
      <c r="AA16" s="79">
        <f t="shared" si="16"/>
        <v>0</v>
      </c>
      <c r="AB16" s="79">
        <f t="shared" si="16"/>
        <v>0</v>
      </c>
      <c r="AC16" s="79">
        <f t="shared" si="16"/>
        <v>0</v>
      </c>
      <c r="AD16" s="59">
        <f t="shared" si="6"/>
        <v>0</v>
      </c>
    </row>
    <row r="17" spans="2:45" ht="15" customHeight="1">
      <c r="B17" s="33" t="s">
        <v>74</v>
      </c>
      <c r="C17" s="36"/>
      <c r="D17" s="102">
        <f t="shared" ref="D17:O17" si="20">AG47</f>
        <v>25.35</v>
      </c>
      <c r="E17" s="102">
        <f t="shared" si="20"/>
        <v>12.09</v>
      </c>
      <c r="F17" s="102">
        <f t="shared" si="20"/>
        <v>15.21</v>
      </c>
      <c r="G17" s="102">
        <f t="shared" si="20"/>
        <v>14.82</v>
      </c>
      <c r="H17" s="102">
        <f t="shared" si="20"/>
        <v>7.8000000000000007</v>
      </c>
      <c r="I17" s="102">
        <f t="shared" si="20"/>
        <v>11.31</v>
      </c>
      <c r="J17" s="102">
        <f t="shared" si="20"/>
        <v>6.24</v>
      </c>
      <c r="K17" s="102">
        <f t="shared" si="20"/>
        <v>12.09</v>
      </c>
      <c r="L17" s="102">
        <f t="shared" si="20"/>
        <v>12.48</v>
      </c>
      <c r="M17" s="102">
        <f t="shared" si="20"/>
        <v>0</v>
      </c>
      <c r="N17" s="102">
        <f t="shared" si="20"/>
        <v>0</v>
      </c>
      <c r="O17" s="102">
        <f t="shared" si="20"/>
        <v>0</v>
      </c>
      <c r="P17" s="9">
        <f t="shared" si="14"/>
        <v>117.39</v>
      </c>
      <c r="Q17" s="58">
        <v>5</v>
      </c>
      <c r="R17" s="79">
        <f t="shared" si="15"/>
        <v>126.75</v>
      </c>
      <c r="S17" s="79">
        <f t="shared" si="16"/>
        <v>60.45</v>
      </c>
      <c r="T17" s="79">
        <f t="shared" si="16"/>
        <v>76.050000000000011</v>
      </c>
      <c r="U17" s="79">
        <f t="shared" si="16"/>
        <v>74.099999999999994</v>
      </c>
      <c r="V17" s="79">
        <f t="shared" si="16"/>
        <v>39</v>
      </c>
      <c r="W17" s="79">
        <f t="shared" si="16"/>
        <v>56.550000000000004</v>
      </c>
      <c r="X17" s="79">
        <f t="shared" si="16"/>
        <v>31.200000000000003</v>
      </c>
      <c r="Y17" s="79">
        <f t="shared" si="16"/>
        <v>60.45</v>
      </c>
      <c r="Z17" s="79">
        <f t="shared" si="16"/>
        <v>62.400000000000006</v>
      </c>
      <c r="AA17" s="79">
        <f t="shared" si="16"/>
        <v>0</v>
      </c>
      <c r="AB17" s="79">
        <f t="shared" si="16"/>
        <v>0</v>
      </c>
      <c r="AC17" s="79">
        <f t="shared" si="16"/>
        <v>0</v>
      </c>
      <c r="AD17" s="59">
        <f t="shared" si="6"/>
        <v>586.95000000000005</v>
      </c>
      <c r="AF17" s="50" t="s">
        <v>68</v>
      </c>
    </row>
    <row r="18" spans="2:45" ht="15" customHeight="1" thickBot="1">
      <c r="B18" s="34"/>
      <c r="C18" s="13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9"/>
      <c r="Q18" s="58"/>
      <c r="R18" s="61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59">
        <f t="shared" si="6"/>
        <v>0</v>
      </c>
    </row>
    <row r="19" spans="2:45" ht="15" customHeight="1" thickBot="1">
      <c r="B19" s="21" t="s">
        <v>16</v>
      </c>
      <c r="D19" s="17">
        <f t="shared" ref="D19:O19" si="21">SUM(D12:D18)</f>
        <v>65.050000000000011</v>
      </c>
      <c r="E19" s="17">
        <f t="shared" si="21"/>
        <v>37.69</v>
      </c>
      <c r="F19" s="17">
        <f t="shared" si="21"/>
        <v>136.91</v>
      </c>
      <c r="G19" s="17">
        <f t="shared" si="21"/>
        <v>103.32</v>
      </c>
      <c r="H19" s="17">
        <f t="shared" si="21"/>
        <v>71.8</v>
      </c>
      <c r="I19" s="17">
        <f t="shared" si="21"/>
        <v>90.01</v>
      </c>
      <c r="J19" s="17">
        <f t="shared" si="21"/>
        <v>23.240000000000002</v>
      </c>
      <c r="K19" s="17">
        <f t="shared" si="21"/>
        <v>46.39</v>
      </c>
      <c r="L19" s="17">
        <f t="shared" si="21"/>
        <v>36.379999999999995</v>
      </c>
      <c r="M19" s="17">
        <f t="shared" si="21"/>
        <v>0</v>
      </c>
      <c r="N19" s="17">
        <f t="shared" si="21"/>
        <v>0</v>
      </c>
      <c r="O19" s="37">
        <f t="shared" si="21"/>
        <v>0</v>
      </c>
      <c r="P19" s="77">
        <f>SUM(P12:P18)</f>
        <v>610.79</v>
      </c>
      <c r="Q19" s="58"/>
      <c r="R19" s="61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59"/>
      <c r="AF19" s="43"/>
      <c r="AG19" s="44" t="s">
        <v>55</v>
      </c>
      <c r="AH19" s="44" t="s">
        <v>57</v>
      </c>
      <c r="AI19" s="44" t="s">
        <v>45</v>
      </c>
      <c r="AJ19" s="44" t="s">
        <v>46</v>
      </c>
      <c r="AK19" s="44" t="s">
        <v>47</v>
      </c>
      <c r="AL19" s="44" t="s">
        <v>48</v>
      </c>
      <c r="AM19" s="44" t="s">
        <v>49</v>
      </c>
      <c r="AN19" s="44" t="s">
        <v>50</v>
      </c>
      <c r="AO19" s="44" t="s">
        <v>51</v>
      </c>
      <c r="AP19" s="44" t="s">
        <v>52</v>
      </c>
      <c r="AQ19" s="44" t="s">
        <v>53</v>
      </c>
      <c r="AR19" s="45" t="s">
        <v>54</v>
      </c>
    </row>
    <row r="20" spans="2:45" ht="15" customHeight="1">
      <c r="B20" s="32" t="s">
        <v>58</v>
      </c>
      <c r="C20" s="18"/>
      <c r="D20" s="104">
        <f t="shared" ref="D20:O21" si="22">AG39</f>
        <v>3.75</v>
      </c>
      <c r="E20" s="104">
        <f t="shared" si="22"/>
        <v>2.75</v>
      </c>
      <c r="F20" s="104">
        <f t="shared" si="22"/>
        <v>3.5</v>
      </c>
      <c r="G20" s="104">
        <f t="shared" si="22"/>
        <v>1.875</v>
      </c>
      <c r="H20" s="104">
        <f t="shared" si="22"/>
        <v>3</v>
      </c>
      <c r="I20" s="104">
        <f t="shared" si="22"/>
        <v>0</v>
      </c>
      <c r="J20" s="104">
        <f t="shared" si="22"/>
        <v>0.375</v>
      </c>
      <c r="K20" s="104">
        <f t="shared" si="22"/>
        <v>0.5</v>
      </c>
      <c r="L20" s="104">
        <f t="shared" si="22"/>
        <v>0.75</v>
      </c>
      <c r="M20" s="104">
        <f t="shared" si="22"/>
        <v>0</v>
      </c>
      <c r="N20" s="104">
        <f t="shared" si="22"/>
        <v>0</v>
      </c>
      <c r="O20" s="104">
        <f t="shared" si="22"/>
        <v>0</v>
      </c>
      <c r="P20" s="19">
        <f t="shared" ref="P20:P26" si="23">SUM(D20:O20)</f>
        <v>16.5</v>
      </c>
      <c r="Q20" s="58">
        <v>11</v>
      </c>
      <c r="R20" s="79">
        <f t="shared" ref="R20:R26" si="24">$Q20*D20</f>
        <v>41.25</v>
      </c>
      <c r="S20" s="79">
        <f t="shared" ref="S20:AC23" si="25">$Q20*E20</f>
        <v>30.25</v>
      </c>
      <c r="T20" s="79">
        <f t="shared" si="25"/>
        <v>38.5</v>
      </c>
      <c r="U20" s="79">
        <f t="shared" si="25"/>
        <v>20.625</v>
      </c>
      <c r="V20" s="79">
        <f t="shared" si="25"/>
        <v>33</v>
      </c>
      <c r="W20" s="79">
        <f t="shared" si="25"/>
        <v>0</v>
      </c>
      <c r="X20" s="79">
        <f t="shared" si="25"/>
        <v>4.125</v>
      </c>
      <c r="Y20" s="79">
        <f t="shared" si="25"/>
        <v>5.5</v>
      </c>
      <c r="Z20" s="79">
        <f t="shared" si="25"/>
        <v>8.25</v>
      </c>
      <c r="AA20" s="79">
        <f t="shared" si="25"/>
        <v>0</v>
      </c>
      <c r="AB20" s="79">
        <f t="shared" si="25"/>
        <v>0</v>
      </c>
      <c r="AC20" s="79">
        <f t="shared" si="25"/>
        <v>0</v>
      </c>
      <c r="AD20" s="59">
        <f t="shared" si="6"/>
        <v>181.5</v>
      </c>
      <c r="AF20" s="46" t="s">
        <v>44</v>
      </c>
      <c r="AG20" s="47" t="s">
        <v>43</v>
      </c>
      <c r="AH20" s="47" t="s">
        <v>43</v>
      </c>
      <c r="AI20" s="47" t="s">
        <v>43</v>
      </c>
      <c r="AJ20" s="47" t="s">
        <v>43</v>
      </c>
      <c r="AK20" s="47" t="s">
        <v>43</v>
      </c>
      <c r="AL20" s="47" t="s">
        <v>43</v>
      </c>
      <c r="AM20" s="47" t="s">
        <v>43</v>
      </c>
      <c r="AN20" s="47" t="s">
        <v>43</v>
      </c>
      <c r="AO20" s="47" t="s">
        <v>43</v>
      </c>
      <c r="AP20" s="47" t="s">
        <v>43</v>
      </c>
      <c r="AQ20" s="47" t="s">
        <v>43</v>
      </c>
      <c r="AR20" s="48" t="s">
        <v>43</v>
      </c>
    </row>
    <row r="21" spans="2:45" ht="15" customHeight="1">
      <c r="B21" s="31" t="s">
        <v>66</v>
      </c>
      <c r="C21" s="8"/>
      <c r="D21" s="86">
        <f t="shared" si="22"/>
        <v>1.4000000000000001</v>
      </c>
      <c r="E21" s="86">
        <f t="shared" si="22"/>
        <v>0.2</v>
      </c>
      <c r="F21" s="86">
        <f t="shared" si="22"/>
        <v>2.8000000000000003</v>
      </c>
      <c r="G21" s="86">
        <f t="shared" si="22"/>
        <v>1.2000000000000002</v>
      </c>
      <c r="H21" s="86">
        <f t="shared" si="22"/>
        <v>2.8000000000000003</v>
      </c>
      <c r="I21" s="86">
        <f t="shared" si="22"/>
        <v>0</v>
      </c>
      <c r="J21" s="86">
        <f t="shared" si="22"/>
        <v>0.2</v>
      </c>
      <c r="K21" s="86">
        <f t="shared" si="22"/>
        <v>0</v>
      </c>
      <c r="L21" s="86">
        <f t="shared" si="22"/>
        <v>0.60000000000000009</v>
      </c>
      <c r="M21" s="86">
        <f t="shared" si="22"/>
        <v>0</v>
      </c>
      <c r="N21" s="86">
        <f t="shared" si="22"/>
        <v>0</v>
      </c>
      <c r="O21" s="86">
        <f t="shared" si="22"/>
        <v>0</v>
      </c>
      <c r="P21" s="12">
        <f t="shared" si="23"/>
        <v>9.1999999999999993</v>
      </c>
      <c r="Q21" s="58">
        <v>6.5</v>
      </c>
      <c r="R21" s="79">
        <f t="shared" si="24"/>
        <v>9.1000000000000014</v>
      </c>
      <c r="S21" s="79">
        <f t="shared" si="25"/>
        <v>1.3</v>
      </c>
      <c r="T21" s="79">
        <f t="shared" si="25"/>
        <v>18.200000000000003</v>
      </c>
      <c r="U21" s="79">
        <f t="shared" si="25"/>
        <v>7.8000000000000007</v>
      </c>
      <c r="V21" s="79">
        <f t="shared" si="25"/>
        <v>18.200000000000003</v>
      </c>
      <c r="W21" s="79">
        <f t="shared" si="25"/>
        <v>0</v>
      </c>
      <c r="X21" s="79">
        <f t="shared" si="25"/>
        <v>1.3</v>
      </c>
      <c r="Y21" s="79">
        <f t="shared" si="25"/>
        <v>0</v>
      </c>
      <c r="Z21" s="79">
        <f t="shared" si="25"/>
        <v>3.9000000000000004</v>
      </c>
      <c r="AA21" s="79">
        <f t="shared" si="25"/>
        <v>0</v>
      </c>
      <c r="AB21" s="79">
        <f t="shared" si="25"/>
        <v>0</v>
      </c>
      <c r="AC21" s="79">
        <f t="shared" si="25"/>
        <v>0</v>
      </c>
      <c r="AD21" s="59">
        <f t="shared" si="6"/>
        <v>59.800000000000004</v>
      </c>
      <c r="AF21" s="40" t="s">
        <v>92</v>
      </c>
      <c r="AG21" s="80">
        <v>24.5</v>
      </c>
      <c r="AH21" s="80">
        <v>24.5</v>
      </c>
      <c r="AI21" s="80">
        <v>83.3</v>
      </c>
      <c r="AJ21" s="80">
        <v>70.699999999999989</v>
      </c>
      <c r="AK21" s="80">
        <v>49</v>
      </c>
      <c r="AL21" s="40">
        <v>35</v>
      </c>
      <c r="AM21" s="80">
        <v>35</v>
      </c>
      <c r="AN21" s="40">
        <v>21.7</v>
      </c>
      <c r="AO21" s="80">
        <v>39.9</v>
      </c>
      <c r="AP21" s="40"/>
      <c r="AQ21" s="40"/>
      <c r="AR21" s="76"/>
      <c r="AS21" t="s">
        <v>92</v>
      </c>
    </row>
    <row r="22" spans="2:45" ht="15" customHeight="1">
      <c r="B22" s="35" t="s">
        <v>21</v>
      </c>
      <c r="C22" s="8"/>
      <c r="D22" s="86">
        <f>AG22</f>
        <v>43</v>
      </c>
      <c r="E22" s="86">
        <f t="shared" ref="E22:O23" si="26">AH22</f>
        <v>43</v>
      </c>
      <c r="F22" s="86">
        <f t="shared" si="26"/>
        <v>121</v>
      </c>
      <c r="G22" s="86">
        <f t="shared" si="26"/>
        <v>59</v>
      </c>
      <c r="H22" s="86">
        <f t="shared" si="26"/>
        <v>46</v>
      </c>
      <c r="I22" s="86">
        <f t="shared" si="26"/>
        <v>92</v>
      </c>
      <c r="J22" s="86">
        <f t="shared" si="26"/>
        <v>23</v>
      </c>
      <c r="K22" s="86">
        <f t="shared" si="26"/>
        <v>26</v>
      </c>
      <c r="L22" s="86">
        <f t="shared" si="26"/>
        <v>19</v>
      </c>
      <c r="M22" s="86">
        <f t="shared" si="26"/>
        <v>0</v>
      </c>
      <c r="N22" s="86">
        <f t="shared" si="26"/>
        <v>0</v>
      </c>
      <c r="O22" s="86">
        <f t="shared" si="26"/>
        <v>0</v>
      </c>
      <c r="P22" s="12">
        <f t="shared" si="23"/>
        <v>472</v>
      </c>
      <c r="Q22" s="58">
        <v>1</v>
      </c>
      <c r="R22" s="79">
        <f t="shared" si="24"/>
        <v>43</v>
      </c>
      <c r="S22" s="79">
        <f t="shared" si="25"/>
        <v>43</v>
      </c>
      <c r="T22" s="79">
        <f t="shared" si="25"/>
        <v>121</v>
      </c>
      <c r="U22" s="79">
        <f t="shared" si="25"/>
        <v>59</v>
      </c>
      <c r="V22" s="79">
        <f t="shared" si="25"/>
        <v>46</v>
      </c>
      <c r="W22" s="79">
        <f t="shared" si="25"/>
        <v>92</v>
      </c>
      <c r="X22" s="79">
        <f t="shared" si="25"/>
        <v>23</v>
      </c>
      <c r="Y22" s="79">
        <f t="shared" si="25"/>
        <v>26</v>
      </c>
      <c r="Z22" s="79">
        <f t="shared" si="25"/>
        <v>19</v>
      </c>
      <c r="AA22" s="79">
        <f t="shared" si="25"/>
        <v>0</v>
      </c>
      <c r="AB22" s="79">
        <f t="shared" si="25"/>
        <v>0</v>
      </c>
      <c r="AC22" s="79">
        <f t="shared" si="25"/>
        <v>0</v>
      </c>
      <c r="AD22" s="59">
        <f t="shared" si="6"/>
        <v>472</v>
      </c>
      <c r="AF22" s="39" t="s">
        <v>21</v>
      </c>
      <c r="AG22" s="76">
        <v>43</v>
      </c>
      <c r="AH22" s="76">
        <v>43</v>
      </c>
      <c r="AI22" s="76">
        <v>121</v>
      </c>
      <c r="AJ22" s="76">
        <v>59</v>
      </c>
      <c r="AK22" s="76">
        <v>46</v>
      </c>
      <c r="AL22" s="76">
        <v>92</v>
      </c>
      <c r="AM22" s="76">
        <v>23</v>
      </c>
      <c r="AN22" s="76">
        <v>26</v>
      </c>
      <c r="AO22" s="76">
        <v>19</v>
      </c>
      <c r="AP22" s="76"/>
      <c r="AQ22" s="100"/>
      <c r="AR22" s="76"/>
      <c r="AS22" t="s">
        <v>21</v>
      </c>
    </row>
    <row r="23" spans="2:45" ht="15" customHeight="1">
      <c r="B23" s="35" t="s">
        <v>82</v>
      </c>
      <c r="C23" s="8"/>
      <c r="D23" s="86">
        <f>AG23</f>
        <v>0</v>
      </c>
      <c r="E23" s="86">
        <f t="shared" si="26"/>
        <v>0</v>
      </c>
      <c r="F23" s="86">
        <f t="shared" si="26"/>
        <v>0</v>
      </c>
      <c r="G23" s="86">
        <f t="shared" si="26"/>
        <v>0</v>
      </c>
      <c r="H23" s="86">
        <f t="shared" si="26"/>
        <v>0</v>
      </c>
      <c r="I23" s="86">
        <f t="shared" si="26"/>
        <v>0</v>
      </c>
      <c r="J23" s="86">
        <f t="shared" si="26"/>
        <v>0</v>
      </c>
      <c r="K23" s="86">
        <f t="shared" si="26"/>
        <v>0</v>
      </c>
      <c r="L23" s="86">
        <f t="shared" si="26"/>
        <v>0</v>
      </c>
      <c r="M23" s="86">
        <f t="shared" si="26"/>
        <v>0</v>
      </c>
      <c r="N23" s="86">
        <f t="shared" si="26"/>
        <v>0</v>
      </c>
      <c r="O23" s="86">
        <f t="shared" si="26"/>
        <v>0</v>
      </c>
      <c r="P23" s="12">
        <f t="shared" si="23"/>
        <v>0</v>
      </c>
      <c r="Q23" s="58">
        <v>10</v>
      </c>
      <c r="R23" s="79">
        <f t="shared" si="24"/>
        <v>0</v>
      </c>
      <c r="S23" s="79">
        <f t="shared" si="25"/>
        <v>0</v>
      </c>
      <c r="T23" s="79">
        <f t="shared" si="25"/>
        <v>0</v>
      </c>
      <c r="U23" s="79">
        <f t="shared" si="25"/>
        <v>0</v>
      </c>
      <c r="V23" s="79">
        <f t="shared" si="25"/>
        <v>0</v>
      </c>
      <c r="W23" s="79">
        <f t="shared" si="25"/>
        <v>0</v>
      </c>
      <c r="X23" s="79">
        <f t="shared" si="25"/>
        <v>0</v>
      </c>
      <c r="Y23" s="79">
        <f t="shared" si="25"/>
        <v>0</v>
      </c>
      <c r="Z23" s="79">
        <f t="shared" si="25"/>
        <v>0</v>
      </c>
      <c r="AA23" s="79">
        <f t="shared" si="25"/>
        <v>0</v>
      </c>
      <c r="AB23" s="79">
        <f t="shared" si="25"/>
        <v>0</v>
      </c>
      <c r="AC23" s="79">
        <f t="shared" si="25"/>
        <v>0</v>
      </c>
      <c r="AD23" s="59">
        <f t="shared" si="6"/>
        <v>0</v>
      </c>
      <c r="AF23" s="39" t="s">
        <v>93</v>
      </c>
      <c r="AG23" s="76">
        <v>0</v>
      </c>
      <c r="AH23" s="76">
        <v>0</v>
      </c>
      <c r="AI23" s="76">
        <v>0</v>
      </c>
      <c r="AJ23" s="76">
        <v>0</v>
      </c>
      <c r="AK23" s="76"/>
      <c r="AL23" s="76">
        <v>0</v>
      </c>
      <c r="AM23" s="76">
        <v>0</v>
      </c>
      <c r="AN23" s="76">
        <v>0</v>
      </c>
      <c r="AO23" s="76">
        <v>0</v>
      </c>
      <c r="AP23" s="76"/>
      <c r="AQ23" s="100"/>
      <c r="AR23" s="76"/>
      <c r="AS23" t="s">
        <v>93</v>
      </c>
    </row>
    <row r="24" spans="2:45" ht="15" customHeight="1">
      <c r="B24" s="35" t="s">
        <v>83</v>
      </c>
      <c r="C24" s="8"/>
      <c r="D24" s="86">
        <f t="shared" ref="D24:O25" si="27">AG48</f>
        <v>0</v>
      </c>
      <c r="E24" s="86">
        <f t="shared" si="27"/>
        <v>0</v>
      </c>
      <c r="F24" s="86">
        <f t="shared" si="27"/>
        <v>0</v>
      </c>
      <c r="G24" s="86">
        <f t="shared" si="27"/>
        <v>0</v>
      </c>
      <c r="H24" s="86">
        <f t="shared" si="27"/>
        <v>0</v>
      </c>
      <c r="I24" s="86">
        <f t="shared" si="27"/>
        <v>0</v>
      </c>
      <c r="J24" s="86">
        <f t="shared" si="27"/>
        <v>0</v>
      </c>
      <c r="K24" s="86">
        <f t="shared" si="27"/>
        <v>0</v>
      </c>
      <c r="L24" s="86">
        <f t="shared" si="27"/>
        <v>0</v>
      </c>
      <c r="M24" s="86">
        <f t="shared" si="27"/>
        <v>0</v>
      </c>
      <c r="N24" s="86">
        <f t="shared" si="27"/>
        <v>0</v>
      </c>
      <c r="O24" s="86">
        <f t="shared" si="27"/>
        <v>0</v>
      </c>
      <c r="P24" s="12">
        <f t="shared" si="23"/>
        <v>0</v>
      </c>
      <c r="Q24" s="112">
        <v>0.3</v>
      </c>
      <c r="R24" s="79">
        <f t="shared" si="24"/>
        <v>0</v>
      </c>
      <c r="S24" s="79">
        <f t="shared" ref="S24:AC26" si="28">$Q24*E24</f>
        <v>0</v>
      </c>
      <c r="T24" s="79">
        <f t="shared" si="28"/>
        <v>0</v>
      </c>
      <c r="U24" s="79">
        <f t="shared" si="28"/>
        <v>0</v>
      </c>
      <c r="V24" s="79">
        <f t="shared" si="28"/>
        <v>0</v>
      </c>
      <c r="W24" s="79">
        <f t="shared" si="28"/>
        <v>0</v>
      </c>
      <c r="X24" s="79">
        <f t="shared" si="28"/>
        <v>0</v>
      </c>
      <c r="Y24" s="79">
        <f t="shared" si="28"/>
        <v>0</v>
      </c>
      <c r="Z24" s="79">
        <f t="shared" si="28"/>
        <v>0</v>
      </c>
      <c r="AA24" s="79">
        <f t="shared" si="28"/>
        <v>0</v>
      </c>
      <c r="AB24" s="79">
        <f t="shared" si="28"/>
        <v>0</v>
      </c>
      <c r="AC24" s="79">
        <f t="shared" si="28"/>
        <v>0</v>
      </c>
      <c r="AD24" s="59">
        <f t="shared" si="6"/>
        <v>0</v>
      </c>
      <c r="AF24" s="39" t="s">
        <v>33</v>
      </c>
      <c r="AG24" s="76">
        <v>35.5</v>
      </c>
      <c r="AH24" s="76">
        <v>25.5</v>
      </c>
      <c r="AI24" s="76">
        <v>21</v>
      </c>
      <c r="AJ24" s="76">
        <v>156.5</v>
      </c>
      <c r="AK24" s="76">
        <v>129.5</v>
      </c>
      <c r="AL24" s="76">
        <v>60.5</v>
      </c>
      <c r="AM24" s="76">
        <v>23</v>
      </c>
      <c r="AN24" s="39">
        <v>44</v>
      </c>
      <c r="AO24" s="76">
        <v>56.5</v>
      </c>
      <c r="AP24" s="76"/>
      <c r="AQ24" s="39"/>
      <c r="AR24" s="76"/>
      <c r="AS24" t="s">
        <v>33</v>
      </c>
    </row>
    <row r="25" spans="2:45" ht="15" customHeight="1">
      <c r="B25" s="35" t="s">
        <v>84</v>
      </c>
      <c r="C25" s="8"/>
      <c r="D25" s="86">
        <f t="shared" si="27"/>
        <v>0</v>
      </c>
      <c r="E25" s="86">
        <f t="shared" si="27"/>
        <v>0</v>
      </c>
      <c r="F25" s="86">
        <f t="shared" si="27"/>
        <v>0</v>
      </c>
      <c r="G25" s="86">
        <f t="shared" si="27"/>
        <v>0</v>
      </c>
      <c r="H25" s="86">
        <f t="shared" si="27"/>
        <v>0</v>
      </c>
      <c r="I25" s="86">
        <f t="shared" si="27"/>
        <v>0</v>
      </c>
      <c r="J25" s="86">
        <f t="shared" si="27"/>
        <v>0</v>
      </c>
      <c r="K25" s="86">
        <f t="shared" si="27"/>
        <v>0</v>
      </c>
      <c r="L25" s="86">
        <f t="shared" si="27"/>
        <v>0</v>
      </c>
      <c r="M25" s="86">
        <f t="shared" si="27"/>
        <v>0</v>
      </c>
      <c r="N25" s="86">
        <f t="shared" si="27"/>
        <v>0</v>
      </c>
      <c r="O25" s="86">
        <f t="shared" si="27"/>
        <v>0</v>
      </c>
      <c r="P25" s="12">
        <f t="shared" si="23"/>
        <v>0</v>
      </c>
      <c r="Q25" s="112">
        <v>1</v>
      </c>
      <c r="R25" s="79">
        <f t="shared" si="24"/>
        <v>0</v>
      </c>
      <c r="S25" s="79">
        <f t="shared" si="28"/>
        <v>0</v>
      </c>
      <c r="T25" s="79">
        <f t="shared" si="28"/>
        <v>0</v>
      </c>
      <c r="U25" s="79">
        <f t="shared" si="28"/>
        <v>0</v>
      </c>
      <c r="V25" s="79">
        <f t="shared" si="28"/>
        <v>0</v>
      </c>
      <c r="W25" s="79">
        <f t="shared" si="28"/>
        <v>0</v>
      </c>
      <c r="X25" s="79">
        <f t="shared" si="28"/>
        <v>0</v>
      </c>
      <c r="Y25" s="79">
        <f t="shared" si="28"/>
        <v>0</v>
      </c>
      <c r="Z25" s="79">
        <f t="shared" si="28"/>
        <v>0</v>
      </c>
      <c r="AA25" s="79">
        <f t="shared" si="28"/>
        <v>0</v>
      </c>
      <c r="AB25" s="79">
        <f t="shared" si="28"/>
        <v>0</v>
      </c>
      <c r="AC25" s="79">
        <f t="shared" si="28"/>
        <v>0</v>
      </c>
      <c r="AD25" s="59">
        <f t="shared" si="6"/>
        <v>0</v>
      </c>
      <c r="AF25" s="39" t="s">
        <v>81</v>
      </c>
      <c r="AG25" s="76">
        <v>0</v>
      </c>
      <c r="AH25" s="76">
        <v>0</v>
      </c>
      <c r="AI25" s="76">
        <v>0</v>
      </c>
      <c r="AJ25" s="76">
        <v>0</v>
      </c>
      <c r="AK25" s="76">
        <v>0</v>
      </c>
      <c r="AL25" s="76">
        <v>0</v>
      </c>
      <c r="AM25" s="76">
        <v>0</v>
      </c>
      <c r="AN25" s="39">
        <v>0</v>
      </c>
      <c r="AO25" s="76">
        <v>0</v>
      </c>
      <c r="AP25" s="76"/>
      <c r="AQ25" s="39"/>
      <c r="AR25" s="76"/>
      <c r="AS25" t="s">
        <v>81</v>
      </c>
    </row>
    <row r="26" spans="2:45" ht="15" customHeight="1" thickBot="1">
      <c r="B26" s="34"/>
      <c r="C26" s="13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2">
        <f t="shared" si="23"/>
        <v>0</v>
      </c>
      <c r="Q26" s="58"/>
      <c r="R26" s="79">
        <f t="shared" si="24"/>
        <v>0</v>
      </c>
      <c r="S26" s="79">
        <f t="shared" si="28"/>
        <v>0</v>
      </c>
      <c r="T26" s="79">
        <f t="shared" si="28"/>
        <v>0</v>
      </c>
      <c r="U26" s="79">
        <f t="shared" si="28"/>
        <v>0</v>
      </c>
      <c r="V26" s="79">
        <f t="shared" si="28"/>
        <v>0</v>
      </c>
      <c r="W26" s="79">
        <f t="shared" si="28"/>
        <v>0</v>
      </c>
      <c r="X26" s="79">
        <f t="shared" si="28"/>
        <v>0</v>
      </c>
      <c r="Y26" s="79">
        <f t="shared" si="28"/>
        <v>0</v>
      </c>
      <c r="Z26" s="79">
        <f t="shared" si="28"/>
        <v>0</v>
      </c>
      <c r="AA26" s="79">
        <f t="shared" si="28"/>
        <v>0</v>
      </c>
      <c r="AB26" s="79">
        <f t="shared" si="28"/>
        <v>0</v>
      </c>
      <c r="AC26" s="79">
        <f t="shared" si="28"/>
        <v>0</v>
      </c>
      <c r="AD26" s="59">
        <f t="shared" si="6"/>
        <v>0</v>
      </c>
      <c r="AF26" s="39" t="s">
        <v>105</v>
      </c>
      <c r="AG26" s="76">
        <v>0</v>
      </c>
      <c r="AH26" s="76">
        <v>48</v>
      </c>
      <c r="AI26" s="76">
        <v>0</v>
      </c>
      <c r="AJ26" s="76">
        <v>0</v>
      </c>
      <c r="AK26" s="76">
        <v>0</v>
      </c>
      <c r="AL26" s="76">
        <v>0</v>
      </c>
      <c r="AM26" s="76">
        <v>0</v>
      </c>
      <c r="AN26" s="39">
        <v>52</v>
      </c>
      <c r="AO26" s="76">
        <v>15</v>
      </c>
      <c r="AP26" s="76"/>
      <c r="AQ26" s="39"/>
      <c r="AR26" s="76"/>
      <c r="AS26" t="s">
        <v>105</v>
      </c>
    </row>
    <row r="27" spans="2:45" ht="15" customHeight="1" thickBot="1">
      <c r="B27" s="21" t="s">
        <v>17</v>
      </c>
      <c r="D27" s="17">
        <f>SUM(D20:D26)</f>
        <v>48.15</v>
      </c>
      <c r="E27" s="17">
        <f t="shared" ref="E27:O27" si="29">SUM(E20:E26)</f>
        <v>45.95</v>
      </c>
      <c r="F27" s="17">
        <f t="shared" si="29"/>
        <v>127.3</v>
      </c>
      <c r="G27" s="37">
        <f t="shared" si="29"/>
        <v>62.075000000000003</v>
      </c>
      <c r="H27" s="17">
        <f t="shared" si="29"/>
        <v>51.8</v>
      </c>
      <c r="I27" s="17">
        <f t="shared" si="29"/>
        <v>92</v>
      </c>
      <c r="J27" s="17">
        <f t="shared" si="29"/>
        <v>23.574999999999999</v>
      </c>
      <c r="K27" s="17">
        <f t="shared" si="29"/>
        <v>26.5</v>
      </c>
      <c r="L27" s="17">
        <f t="shared" si="29"/>
        <v>20.350000000000001</v>
      </c>
      <c r="M27" s="17">
        <f t="shared" si="29"/>
        <v>0</v>
      </c>
      <c r="N27" s="17">
        <f t="shared" si="29"/>
        <v>0</v>
      </c>
      <c r="O27" s="37">
        <f t="shared" si="29"/>
        <v>0</v>
      </c>
      <c r="P27" s="37">
        <f>SUM(P20:P26)</f>
        <v>497.7</v>
      </c>
      <c r="Q27" s="58"/>
      <c r="R27" s="61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59"/>
      <c r="AF27" s="39" t="s">
        <v>34</v>
      </c>
      <c r="AG27" s="76">
        <v>11</v>
      </c>
      <c r="AH27" s="76">
        <v>13</v>
      </c>
      <c r="AI27" s="76">
        <v>61</v>
      </c>
      <c r="AJ27" s="76">
        <v>48</v>
      </c>
      <c r="AK27" s="76">
        <v>77</v>
      </c>
      <c r="AL27" s="76">
        <v>45</v>
      </c>
      <c r="AM27" s="76">
        <v>5</v>
      </c>
      <c r="AN27" s="39">
        <v>13</v>
      </c>
      <c r="AO27" s="76">
        <v>5</v>
      </c>
      <c r="AP27" s="76"/>
      <c r="AQ27" s="39"/>
      <c r="AR27" s="76"/>
      <c r="AS27" t="s">
        <v>34</v>
      </c>
    </row>
    <row r="28" spans="2:45" ht="15" customHeight="1">
      <c r="B28" s="32" t="s">
        <v>18</v>
      </c>
      <c r="C28" s="18"/>
      <c r="D28" s="104">
        <f>AG24</f>
        <v>35.5</v>
      </c>
      <c r="E28" s="104">
        <f t="shared" ref="E28:O28" si="30">AH24</f>
        <v>25.5</v>
      </c>
      <c r="F28" s="104">
        <f t="shared" si="30"/>
        <v>21</v>
      </c>
      <c r="G28" s="104">
        <f t="shared" si="30"/>
        <v>156.5</v>
      </c>
      <c r="H28" s="104">
        <f t="shared" si="30"/>
        <v>129.5</v>
      </c>
      <c r="I28" s="104">
        <f t="shared" si="30"/>
        <v>60.5</v>
      </c>
      <c r="J28" s="104">
        <f t="shared" si="30"/>
        <v>23</v>
      </c>
      <c r="K28" s="104">
        <f t="shared" si="30"/>
        <v>44</v>
      </c>
      <c r="L28" s="104">
        <f t="shared" si="30"/>
        <v>56.5</v>
      </c>
      <c r="M28" s="104">
        <f t="shared" si="30"/>
        <v>0</v>
      </c>
      <c r="N28" s="104">
        <f t="shared" si="30"/>
        <v>0</v>
      </c>
      <c r="O28" s="104">
        <f t="shared" si="30"/>
        <v>0</v>
      </c>
      <c r="P28" s="19">
        <f t="shared" ref="P28:P34" si="31">SUM(D28:O28)</f>
        <v>552</v>
      </c>
      <c r="Q28" s="58">
        <v>1.2</v>
      </c>
      <c r="R28" s="79">
        <f t="shared" ref="R28:R33" si="32">$Q28*D28</f>
        <v>42.6</v>
      </c>
      <c r="S28" s="79">
        <f t="shared" ref="S28:AC33" si="33">$Q28*E28</f>
        <v>30.599999999999998</v>
      </c>
      <c r="T28" s="79">
        <f t="shared" si="33"/>
        <v>25.2</v>
      </c>
      <c r="U28" s="79">
        <f t="shared" si="33"/>
        <v>187.79999999999998</v>
      </c>
      <c r="V28" s="79">
        <f t="shared" si="33"/>
        <v>155.4</v>
      </c>
      <c r="W28" s="79">
        <f t="shared" si="33"/>
        <v>72.599999999999994</v>
      </c>
      <c r="X28" s="79">
        <f t="shared" si="33"/>
        <v>27.599999999999998</v>
      </c>
      <c r="Y28" s="79">
        <f t="shared" si="33"/>
        <v>52.8</v>
      </c>
      <c r="Z28" s="79">
        <f t="shared" si="33"/>
        <v>67.8</v>
      </c>
      <c r="AA28" s="79">
        <f t="shared" si="33"/>
        <v>0</v>
      </c>
      <c r="AB28" s="79">
        <f t="shared" si="33"/>
        <v>0</v>
      </c>
      <c r="AC28" s="79">
        <f t="shared" si="33"/>
        <v>0</v>
      </c>
      <c r="AD28" s="59">
        <f t="shared" si="6"/>
        <v>662.4</v>
      </c>
      <c r="AF28" s="39" t="s">
        <v>35</v>
      </c>
      <c r="AG28" s="76">
        <v>1</v>
      </c>
      <c r="AH28" s="76">
        <v>90</v>
      </c>
      <c r="AI28" s="76">
        <v>45</v>
      </c>
      <c r="AJ28" s="76">
        <v>48</v>
      </c>
      <c r="AK28" s="76">
        <v>58</v>
      </c>
      <c r="AL28" s="76">
        <v>61</v>
      </c>
      <c r="AM28" s="76">
        <v>11</v>
      </c>
      <c r="AN28" s="39">
        <v>9</v>
      </c>
      <c r="AO28" s="76">
        <v>20</v>
      </c>
      <c r="AP28" s="76"/>
      <c r="AQ28" s="39"/>
      <c r="AR28" s="76"/>
      <c r="AS28" t="s">
        <v>35</v>
      </c>
    </row>
    <row r="29" spans="2:45" ht="15" customHeight="1">
      <c r="B29" s="31" t="s">
        <v>19</v>
      </c>
      <c r="C29" s="11"/>
      <c r="D29" s="86">
        <f>AG27</f>
        <v>11</v>
      </c>
      <c r="E29" s="86">
        <f t="shared" ref="E29:O29" si="34">AH27</f>
        <v>13</v>
      </c>
      <c r="F29" s="86">
        <f t="shared" si="34"/>
        <v>61</v>
      </c>
      <c r="G29" s="86">
        <f t="shared" si="34"/>
        <v>48</v>
      </c>
      <c r="H29" s="86">
        <f t="shared" si="34"/>
        <v>77</v>
      </c>
      <c r="I29" s="86">
        <f t="shared" si="34"/>
        <v>45</v>
      </c>
      <c r="J29" s="86">
        <f t="shared" si="34"/>
        <v>5</v>
      </c>
      <c r="K29" s="86">
        <f t="shared" si="34"/>
        <v>13</v>
      </c>
      <c r="L29" s="86">
        <f t="shared" si="34"/>
        <v>5</v>
      </c>
      <c r="M29" s="86">
        <f t="shared" si="34"/>
        <v>0</v>
      </c>
      <c r="N29" s="86">
        <f t="shared" si="34"/>
        <v>0</v>
      </c>
      <c r="O29" s="86">
        <f t="shared" si="34"/>
        <v>0</v>
      </c>
      <c r="P29" s="12">
        <f t="shared" si="31"/>
        <v>278</v>
      </c>
      <c r="Q29" s="58">
        <v>2.5</v>
      </c>
      <c r="R29" s="79">
        <f t="shared" si="32"/>
        <v>27.5</v>
      </c>
      <c r="S29" s="79">
        <f t="shared" si="33"/>
        <v>32.5</v>
      </c>
      <c r="T29" s="79">
        <f t="shared" si="33"/>
        <v>152.5</v>
      </c>
      <c r="U29" s="79">
        <f t="shared" si="33"/>
        <v>120</v>
      </c>
      <c r="V29" s="79">
        <f t="shared" si="33"/>
        <v>192.5</v>
      </c>
      <c r="W29" s="79">
        <f t="shared" si="33"/>
        <v>112.5</v>
      </c>
      <c r="X29" s="79">
        <f t="shared" si="33"/>
        <v>12.5</v>
      </c>
      <c r="Y29" s="79">
        <f t="shared" si="33"/>
        <v>32.5</v>
      </c>
      <c r="Z29" s="79">
        <f t="shared" si="33"/>
        <v>12.5</v>
      </c>
      <c r="AA29" s="79">
        <f t="shared" si="33"/>
        <v>0</v>
      </c>
      <c r="AB29" s="79">
        <f t="shared" si="33"/>
        <v>0</v>
      </c>
      <c r="AC29" s="79">
        <f t="shared" si="33"/>
        <v>0</v>
      </c>
      <c r="AD29" s="59">
        <f t="shared" si="6"/>
        <v>695</v>
      </c>
      <c r="AF29" s="41" t="s">
        <v>65</v>
      </c>
      <c r="AG29" s="76">
        <v>12</v>
      </c>
      <c r="AH29" s="76">
        <v>12</v>
      </c>
      <c r="AI29" s="76">
        <v>65.2</v>
      </c>
      <c r="AJ29" s="76">
        <v>36.800000000000004</v>
      </c>
      <c r="AK29" s="76">
        <v>29.6</v>
      </c>
      <c r="AL29" s="76">
        <v>43.6</v>
      </c>
      <c r="AM29" s="76">
        <v>2.8000000000000003</v>
      </c>
      <c r="AN29" s="39">
        <v>5.6000000000000005</v>
      </c>
      <c r="AO29" s="76">
        <v>5.6000000000000005</v>
      </c>
      <c r="AP29" s="76"/>
      <c r="AQ29" s="39"/>
      <c r="AR29" s="76"/>
      <c r="AS29" t="s">
        <v>65</v>
      </c>
    </row>
    <row r="30" spans="2:45" ht="15" customHeight="1">
      <c r="B30" s="31" t="s">
        <v>25</v>
      </c>
      <c r="C30" s="11"/>
      <c r="D30" s="86">
        <f t="shared" ref="D30:O30" si="35">AG38</f>
        <v>1</v>
      </c>
      <c r="E30" s="86">
        <f t="shared" si="35"/>
        <v>3</v>
      </c>
      <c r="F30" s="86">
        <f t="shared" si="35"/>
        <v>46</v>
      </c>
      <c r="G30" s="86">
        <f t="shared" si="35"/>
        <v>20</v>
      </c>
      <c r="H30" s="86">
        <f t="shared" si="35"/>
        <v>60</v>
      </c>
      <c r="I30" s="86">
        <f t="shared" si="35"/>
        <v>47</v>
      </c>
      <c r="J30" s="86">
        <f t="shared" si="35"/>
        <v>2</v>
      </c>
      <c r="K30" s="86">
        <f t="shared" si="35"/>
        <v>1</v>
      </c>
      <c r="L30" s="86">
        <f t="shared" si="35"/>
        <v>3</v>
      </c>
      <c r="M30" s="86">
        <f t="shared" si="35"/>
        <v>0</v>
      </c>
      <c r="N30" s="86">
        <f t="shared" si="35"/>
        <v>0</v>
      </c>
      <c r="O30" s="86">
        <f t="shared" si="35"/>
        <v>0</v>
      </c>
      <c r="P30" s="12">
        <f t="shared" si="31"/>
        <v>183</v>
      </c>
      <c r="Q30" s="58">
        <v>1</v>
      </c>
      <c r="R30" s="79">
        <f t="shared" si="32"/>
        <v>1</v>
      </c>
      <c r="S30" s="79">
        <f t="shared" si="33"/>
        <v>3</v>
      </c>
      <c r="T30" s="79">
        <f t="shared" si="33"/>
        <v>46</v>
      </c>
      <c r="U30" s="79">
        <f t="shared" si="33"/>
        <v>20</v>
      </c>
      <c r="V30" s="79">
        <f t="shared" si="33"/>
        <v>60</v>
      </c>
      <c r="W30" s="79">
        <f t="shared" si="33"/>
        <v>47</v>
      </c>
      <c r="X30" s="79">
        <f t="shared" si="33"/>
        <v>2</v>
      </c>
      <c r="Y30" s="79">
        <f t="shared" si="33"/>
        <v>1</v>
      </c>
      <c r="Z30" s="79">
        <f t="shared" si="33"/>
        <v>3</v>
      </c>
      <c r="AA30" s="79">
        <f t="shared" si="33"/>
        <v>0</v>
      </c>
      <c r="AB30" s="79">
        <f t="shared" si="33"/>
        <v>0</v>
      </c>
      <c r="AC30" s="79">
        <f t="shared" si="33"/>
        <v>0</v>
      </c>
      <c r="AD30" s="59">
        <f t="shared" si="6"/>
        <v>183</v>
      </c>
      <c r="AF30" s="42" t="s">
        <v>36</v>
      </c>
      <c r="AG30" s="76">
        <v>7.6999999999999993</v>
      </c>
      <c r="AH30" s="76">
        <v>5.6</v>
      </c>
      <c r="AI30" s="76">
        <v>24.5</v>
      </c>
      <c r="AJ30" s="76">
        <v>14.7</v>
      </c>
      <c r="AK30" s="76">
        <v>8.3999999999999986</v>
      </c>
      <c r="AL30" s="76">
        <v>9.1</v>
      </c>
      <c r="AM30" s="76">
        <v>4.1999999999999993</v>
      </c>
      <c r="AN30" s="76">
        <v>7.6999999999999993</v>
      </c>
      <c r="AO30" s="76">
        <v>6.3</v>
      </c>
      <c r="AP30" s="76"/>
      <c r="AQ30" s="39"/>
      <c r="AR30" s="76"/>
      <c r="AS30" t="s">
        <v>36</v>
      </c>
    </row>
    <row r="31" spans="2:45" ht="15" customHeight="1">
      <c r="B31" s="31" t="s">
        <v>85</v>
      </c>
      <c r="C31" s="11"/>
      <c r="D31" s="86">
        <f t="shared" ref="D31:O31" si="36">AG44</f>
        <v>0</v>
      </c>
      <c r="E31" s="86">
        <f t="shared" si="36"/>
        <v>0</v>
      </c>
      <c r="F31" s="86">
        <f t="shared" si="36"/>
        <v>0</v>
      </c>
      <c r="G31" s="86">
        <f t="shared" si="36"/>
        <v>0</v>
      </c>
      <c r="H31" s="86">
        <f t="shared" si="36"/>
        <v>0</v>
      </c>
      <c r="I31" s="86">
        <f t="shared" si="36"/>
        <v>0</v>
      </c>
      <c r="J31" s="86">
        <f t="shared" si="36"/>
        <v>0</v>
      </c>
      <c r="K31" s="86">
        <f t="shared" si="36"/>
        <v>0</v>
      </c>
      <c r="L31" s="86">
        <f t="shared" si="36"/>
        <v>0</v>
      </c>
      <c r="M31" s="86">
        <f t="shared" si="36"/>
        <v>0</v>
      </c>
      <c r="N31" s="86">
        <f t="shared" si="36"/>
        <v>0</v>
      </c>
      <c r="O31" s="86">
        <f t="shared" si="36"/>
        <v>0</v>
      </c>
      <c r="P31" s="12">
        <f t="shared" si="31"/>
        <v>0</v>
      </c>
      <c r="Q31" s="58">
        <v>3</v>
      </c>
      <c r="R31" s="79">
        <f t="shared" si="32"/>
        <v>0</v>
      </c>
      <c r="S31" s="79">
        <f t="shared" si="33"/>
        <v>0</v>
      </c>
      <c r="T31" s="79">
        <f t="shared" si="33"/>
        <v>0</v>
      </c>
      <c r="U31" s="79">
        <f t="shared" si="33"/>
        <v>0</v>
      </c>
      <c r="V31" s="79">
        <f t="shared" si="33"/>
        <v>0</v>
      </c>
      <c r="W31" s="79">
        <f t="shared" si="33"/>
        <v>0</v>
      </c>
      <c r="X31" s="79">
        <f t="shared" si="33"/>
        <v>0</v>
      </c>
      <c r="Y31" s="79">
        <f t="shared" si="33"/>
        <v>0</v>
      </c>
      <c r="Z31" s="79">
        <f t="shared" si="33"/>
        <v>0</v>
      </c>
      <c r="AA31" s="79">
        <f t="shared" si="33"/>
        <v>0</v>
      </c>
      <c r="AB31" s="79">
        <f t="shared" si="33"/>
        <v>0</v>
      </c>
      <c r="AC31" s="79">
        <f t="shared" si="33"/>
        <v>0</v>
      </c>
      <c r="AD31" s="59">
        <f t="shared" si="6"/>
        <v>0</v>
      </c>
      <c r="AF31" s="39" t="s">
        <v>37</v>
      </c>
      <c r="AG31" s="76">
        <v>26.8</v>
      </c>
      <c r="AH31" s="76">
        <v>24.400000000000002</v>
      </c>
      <c r="AI31" s="76">
        <v>61.2</v>
      </c>
      <c r="AJ31" s="76">
        <v>72.8</v>
      </c>
      <c r="AK31" s="76">
        <v>67.2</v>
      </c>
      <c r="AL31" s="76">
        <v>84.800000000000011</v>
      </c>
      <c r="AM31" s="76">
        <v>12.8</v>
      </c>
      <c r="AN31" s="39">
        <v>16</v>
      </c>
      <c r="AO31" s="76">
        <v>4.4000000000000004</v>
      </c>
      <c r="AP31" s="76"/>
      <c r="AQ31" s="39"/>
      <c r="AR31" s="76"/>
      <c r="AS31" t="s">
        <v>37</v>
      </c>
    </row>
    <row r="32" spans="2:45" ht="15" customHeight="1">
      <c r="B32" s="31" t="s">
        <v>86</v>
      </c>
      <c r="C32" s="11"/>
      <c r="D32" s="86">
        <f t="shared" ref="D32:O33" si="37">AG42</f>
        <v>0</v>
      </c>
      <c r="E32" s="86">
        <f t="shared" si="37"/>
        <v>0</v>
      </c>
      <c r="F32" s="86">
        <f t="shared" si="37"/>
        <v>0</v>
      </c>
      <c r="G32" s="86">
        <f t="shared" si="37"/>
        <v>0</v>
      </c>
      <c r="H32" s="86">
        <f t="shared" si="37"/>
        <v>0</v>
      </c>
      <c r="I32" s="86">
        <f t="shared" si="37"/>
        <v>0</v>
      </c>
      <c r="J32" s="86">
        <f t="shared" si="37"/>
        <v>0</v>
      </c>
      <c r="K32" s="86">
        <f t="shared" si="37"/>
        <v>0</v>
      </c>
      <c r="L32" s="86">
        <f t="shared" si="37"/>
        <v>0</v>
      </c>
      <c r="M32" s="86">
        <f t="shared" si="37"/>
        <v>0</v>
      </c>
      <c r="N32" s="86">
        <f t="shared" si="37"/>
        <v>0</v>
      </c>
      <c r="O32" s="86">
        <f t="shared" si="37"/>
        <v>0</v>
      </c>
      <c r="P32" s="12">
        <f t="shared" si="31"/>
        <v>0</v>
      </c>
      <c r="Q32" s="112">
        <v>6</v>
      </c>
      <c r="R32" s="79">
        <f t="shared" si="32"/>
        <v>0</v>
      </c>
      <c r="S32" s="79">
        <f t="shared" ref="S32:AC32" si="38">$Q32*E32</f>
        <v>0</v>
      </c>
      <c r="T32" s="79">
        <f t="shared" si="38"/>
        <v>0</v>
      </c>
      <c r="U32" s="79">
        <f t="shared" si="38"/>
        <v>0</v>
      </c>
      <c r="V32" s="79">
        <f t="shared" si="38"/>
        <v>0</v>
      </c>
      <c r="W32" s="79">
        <f t="shared" si="38"/>
        <v>0</v>
      </c>
      <c r="X32" s="79">
        <f t="shared" si="38"/>
        <v>0</v>
      </c>
      <c r="Y32" s="79">
        <f t="shared" si="38"/>
        <v>0</v>
      </c>
      <c r="Z32" s="79">
        <f t="shared" si="38"/>
        <v>0</v>
      </c>
      <c r="AA32" s="79">
        <f t="shared" si="38"/>
        <v>0</v>
      </c>
      <c r="AB32" s="79">
        <f t="shared" si="38"/>
        <v>0</v>
      </c>
      <c r="AC32" s="79">
        <f t="shared" si="38"/>
        <v>0</v>
      </c>
      <c r="AD32" s="59">
        <f t="shared" si="6"/>
        <v>0</v>
      </c>
      <c r="AF32" s="39" t="s">
        <v>94</v>
      </c>
      <c r="AG32" s="76">
        <v>0</v>
      </c>
      <c r="AH32" s="76">
        <v>0</v>
      </c>
      <c r="AI32" s="76">
        <v>0</v>
      </c>
      <c r="AJ32" s="76">
        <v>0</v>
      </c>
      <c r="AK32" s="76">
        <v>0</v>
      </c>
      <c r="AL32" s="76">
        <v>0</v>
      </c>
      <c r="AM32" s="76">
        <v>0</v>
      </c>
      <c r="AN32" s="39">
        <v>0</v>
      </c>
      <c r="AO32" s="76">
        <v>0</v>
      </c>
      <c r="AP32" s="76"/>
      <c r="AQ32" s="39"/>
      <c r="AR32" s="76"/>
      <c r="AS32" t="s">
        <v>94</v>
      </c>
    </row>
    <row r="33" spans="2:45" ht="15" customHeight="1">
      <c r="B33" s="31" t="s">
        <v>87</v>
      </c>
      <c r="C33" s="11"/>
      <c r="D33" s="86">
        <f t="shared" si="37"/>
        <v>0</v>
      </c>
      <c r="E33" s="86">
        <f t="shared" si="37"/>
        <v>0</v>
      </c>
      <c r="F33" s="86">
        <f t="shared" si="37"/>
        <v>0</v>
      </c>
      <c r="G33" s="86">
        <f t="shared" si="37"/>
        <v>0</v>
      </c>
      <c r="H33" s="86">
        <f t="shared" si="37"/>
        <v>0</v>
      </c>
      <c r="I33" s="86">
        <f t="shared" si="37"/>
        <v>0</v>
      </c>
      <c r="J33" s="86">
        <f t="shared" si="37"/>
        <v>0</v>
      </c>
      <c r="K33" s="86">
        <f t="shared" si="37"/>
        <v>0</v>
      </c>
      <c r="L33" s="86">
        <f t="shared" si="37"/>
        <v>0</v>
      </c>
      <c r="M33" s="86">
        <f t="shared" si="37"/>
        <v>0</v>
      </c>
      <c r="N33" s="86">
        <f t="shared" si="37"/>
        <v>0</v>
      </c>
      <c r="O33" s="86">
        <f t="shared" si="37"/>
        <v>0</v>
      </c>
      <c r="P33" s="12">
        <f t="shared" si="31"/>
        <v>0</v>
      </c>
      <c r="Q33" s="112">
        <v>4</v>
      </c>
      <c r="R33" s="79">
        <f t="shared" si="32"/>
        <v>0</v>
      </c>
      <c r="S33" s="62">
        <f t="shared" si="33"/>
        <v>0</v>
      </c>
      <c r="T33" s="62">
        <f t="shared" si="33"/>
        <v>0</v>
      </c>
      <c r="U33" s="62">
        <f t="shared" si="33"/>
        <v>0</v>
      </c>
      <c r="V33" s="62">
        <f t="shared" si="33"/>
        <v>0</v>
      </c>
      <c r="W33" s="62">
        <f t="shared" si="33"/>
        <v>0</v>
      </c>
      <c r="X33" s="62">
        <f t="shared" si="33"/>
        <v>0</v>
      </c>
      <c r="Y33" s="62">
        <f t="shared" si="33"/>
        <v>0</v>
      </c>
      <c r="Z33" s="62">
        <f t="shared" si="33"/>
        <v>0</v>
      </c>
      <c r="AA33" s="62">
        <f t="shared" si="33"/>
        <v>0</v>
      </c>
      <c r="AB33" s="62">
        <f t="shared" si="33"/>
        <v>0</v>
      </c>
      <c r="AC33" s="62">
        <f t="shared" si="33"/>
        <v>0</v>
      </c>
      <c r="AD33" s="59">
        <f t="shared" si="6"/>
        <v>0</v>
      </c>
      <c r="AF33" s="39" t="s">
        <v>61</v>
      </c>
      <c r="AG33" s="76">
        <v>1.76</v>
      </c>
      <c r="AH33" s="76">
        <v>0.96</v>
      </c>
      <c r="AI33" s="76">
        <v>5.28</v>
      </c>
      <c r="AJ33" s="76">
        <v>1.6</v>
      </c>
      <c r="AK33" s="76">
        <v>2.2400000000000002</v>
      </c>
      <c r="AL33" s="76">
        <v>3.2</v>
      </c>
      <c r="AM33" s="76">
        <v>0.32</v>
      </c>
      <c r="AN33" s="39">
        <v>0</v>
      </c>
      <c r="AO33" s="76">
        <v>0</v>
      </c>
      <c r="AP33" s="76"/>
      <c r="AQ33" s="39"/>
      <c r="AR33" s="76"/>
      <c r="AS33" t="s">
        <v>61</v>
      </c>
    </row>
    <row r="34" spans="2:45" ht="15" customHeight="1" thickBot="1">
      <c r="B34" s="99" t="s">
        <v>78</v>
      </c>
      <c r="C34" s="20"/>
      <c r="D34" s="86">
        <f t="shared" ref="D34:O34" si="39">AG53</f>
        <v>0</v>
      </c>
      <c r="E34" s="86">
        <f t="shared" si="39"/>
        <v>3</v>
      </c>
      <c r="F34" s="86">
        <f t="shared" si="39"/>
        <v>0</v>
      </c>
      <c r="G34" s="86">
        <f t="shared" si="39"/>
        <v>0</v>
      </c>
      <c r="H34" s="86">
        <f t="shared" si="39"/>
        <v>19</v>
      </c>
      <c r="I34" s="86">
        <f t="shared" si="39"/>
        <v>0</v>
      </c>
      <c r="J34" s="86">
        <f t="shared" si="39"/>
        <v>0</v>
      </c>
      <c r="K34" s="86">
        <f t="shared" si="39"/>
        <v>0</v>
      </c>
      <c r="L34" s="86">
        <f t="shared" si="39"/>
        <v>0</v>
      </c>
      <c r="M34" s="86">
        <f t="shared" si="39"/>
        <v>0</v>
      </c>
      <c r="N34" s="86">
        <f t="shared" si="39"/>
        <v>0</v>
      </c>
      <c r="O34" s="86">
        <f t="shared" si="39"/>
        <v>0</v>
      </c>
      <c r="P34" s="12">
        <f t="shared" si="31"/>
        <v>22</v>
      </c>
      <c r="Q34" s="112">
        <v>3</v>
      </c>
      <c r="R34" s="79">
        <f t="shared" ref="R34:AC34" si="40">$Q34*D34</f>
        <v>0</v>
      </c>
      <c r="S34" s="62">
        <f t="shared" si="40"/>
        <v>9</v>
      </c>
      <c r="T34" s="62">
        <f t="shared" si="40"/>
        <v>0</v>
      </c>
      <c r="U34" s="62">
        <f t="shared" si="40"/>
        <v>0</v>
      </c>
      <c r="V34" s="62">
        <f t="shared" si="40"/>
        <v>57</v>
      </c>
      <c r="W34" s="62">
        <f t="shared" si="40"/>
        <v>0</v>
      </c>
      <c r="X34" s="62">
        <f t="shared" si="40"/>
        <v>0</v>
      </c>
      <c r="Y34" s="62">
        <f t="shared" si="40"/>
        <v>0</v>
      </c>
      <c r="Z34" s="62">
        <f t="shared" si="40"/>
        <v>0</v>
      </c>
      <c r="AA34" s="62">
        <f t="shared" si="40"/>
        <v>0</v>
      </c>
      <c r="AB34" s="62">
        <f t="shared" si="40"/>
        <v>0</v>
      </c>
      <c r="AC34" s="62">
        <f t="shared" si="40"/>
        <v>0</v>
      </c>
      <c r="AD34" s="59">
        <f t="shared" si="6"/>
        <v>66</v>
      </c>
      <c r="AF34" s="39" t="s">
        <v>60</v>
      </c>
      <c r="AG34" s="76">
        <v>6.4799999999999995</v>
      </c>
      <c r="AH34" s="76">
        <v>6.6</v>
      </c>
      <c r="AI34" s="76">
        <v>20.88</v>
      </c>
      <c r="AJ34" s="76">
        <v>15.24</v>
      </c>
      <c r="AK34" s="76">
        <v>9.84</v>
      </c>
      <c r="AL34" s="76">
        <v>13.559999999999999</v>
      </c>
      <c r="AM34" s="76">
        <v>0.84</v>
      </c>
      <c r="AN34" s="39">
        <v>2.04</v>
      </c>
      <c r="AO34" s="76">
        <v>2.16</v>
      </c>
      <c r="AP34" s="76"/>
      <c r="AQ34" s="39"/>
      <c r="AR34" s="76"/>
      <c r="AS34" t="s">
        <v>60</v>
      </c>
    </row>
    <row r="35" spans="2:45" ht="15" customHeight="1" thickBot="1">
      <c r="B35" s="21" t="s">
        <v>30</v>
      </c>
      <c r="D35" s="105">
        <f>SUM(D28:D34)</f>
        <v>47.5</v>
      </c>
      <c r="E35" s="105">
        <f t="shared" ref="E35:O35" si="41">SUM(E28:E34)</f>
        <v>44.5</v>
      </c>
      <c r="F35" s="105">
        <f t="shared" si="41"/>
        <v>128</v>
      </c>
      <c r="G35" s="105">
        <f t="shared" si="41"/>
        <v>224.5</v>
      </c>
      <c r="H35" s="105">
        <f t="shared" si="41"/>
        <v>285.5</v>
      </c>
      <c r="I35" s="105">
        <f t="shared" si="41"/>
        <v>152.5</v>
      </c>
      <c r="J35" s="105">
        <f t="shared" si="41"/>
        <v>30</v>
      </c>
      <c r="K35" s="105">
        <f t="shared" si="41"/>
        <v>58</v>
      </c>
      <c r="L35" s="105">
        <f t="shared" si="41"/>
        <v>64.5</v>
      </c>
      <c r="M35" s="105">
        <f t="shared" si="41"/>
        <v>0</v>
      </c>
      <c r="N35" s="105">
        <f t="shared" si="41"/>
        <v>0</v>
      </c>
      <c r="O35" s="105">
        <f t="shared" si="41"/>
        <v>0</v>
      </c>
      <c r="P35" s="17">
        <f>SUM(P28:P34)</f>
        <v>1035</v>
      </c>
      <c r="Q35" s="58"/>
      <c r="R35" s="61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59"/>
      <c r="AF35" s="39" t="s">
        <v>38</v>
      </c>
      <c r="AG35" s="76">
        <v>2.8000000000000003</v>
      </c>
      <c r="AH35" s="76">
        <v>1.2000000000000002</v>
      </c>
      <c r="AI35" s="76">
        <v>9.6000000000000014</v>
      </c>
      <c r="AJ35" s="76">
        <v>6</v>
      </c>
      <c r="AK35" s="76">
        <v>2</v>
      </c>
      <c r="AL35" s="76">
        <v>10.8</v>
      </c>
      <c r="AM35" s="76">
        <v>0.4</v>
      </c>
      <c r="AN35" s="39">
        <v>4.4000000000000004</v>
      </c>
      <c r="AO35" s="76">
        <v>0</v>
      </c>
      <c r="AP35" s="76"/>
      <c r="AQ35" s="39"/>
      <c r="AR35" s="76"/>
      <c r="AS35" t="s">
        <v>38</v>
      </c>
    </row>
    <row r="36" spans="2:45" ht="15" customHeight="1">
      <c r="B36" s="32" t="s">
        <v>20</v>
      </c>
      <c r="C36" s="18"/>
      <c r="D36" s="104">
        <f>AG31</f>
        <v>26.8</v>
      </c>
      <c r="E36" s="104">
        <f t="shared" ref="E36:O37" si="42">AH31</f>
        <v>24.400000000000002</v>
      </c>
      <c r="F36" s="104">
        <f t="shared" si="42"/>
        <v>61.2</v>
      </c>
      <c r="G36" s="104">
        <f t="shared" si="42"/>
        <v>72.8</v>
      </c>
      <c r="H36" s="104">
        <f t="shared" si="42"/>
        <v>67.2</v>
      </c>
      <c r="I36" s="104">
        <f t="shared" si="42"/>
        <v>84.800000000000011</v>
      </c>
      <c r="J36" s="104">
        <f t="shared" si="42"/>
        <v>12.8</v>
      </c>
      <c r="K36" s="104">
        <f t="shared" si="42"/>
        <v>16</v>
      </c>
      <c r="L36" s="104">
        <f t="shared" si="42"/>
        <v>4.4000000000000004</v>
      </c>
      <c r="M36" s="104">
        <f t="shared" si="42"/>
        <v>0</v>
      </c>
      <c r="N36" s="104">
        <f t="shared" si="42"/>
        <v>0</v>
      </c>
      <c r="O36" s="104">
        <f t="shared" si="42"/>
        <v>0</v>
      </c>
      <c r="P36" s="19">
        <f t="shared" ref="P36:P43" si="43">SUM(D36:O36)</f>
        <v>370.4</v>
      </c>
      <c r="Q36" s="58">
        <v>2</v>
      </c>
      <c r="R36" s="79">
        <f t="shared" ref="R36:R43" si="44">$Q36*D36</f>
        <v>53.6</v>
      </c>
      <c r="S36" s="62">
        <f t="shared" ref="S36:S42" si="45">Q36*E36</f>
        <v>48.800000000000004</v>
      </c>
      <c r="T36" s="62">
        <f t="shared" ref="T36:T42" si="46">Q36*F36</f>
        <v>122.4</v>
      </c>
      <c r="U36" s="62">
        <f t="shared" ref="U36:U42" si="47">Q36*G36</f>
        <v>145.6</v>
      </c>
      <c r="V36" s="62">
        <f t="shared" ref="V36:V42" si="48">Q36*H36</f>
        <v>134.4</v>
      </c>
      <c r="W36" s="62">
        <f t="shared" ref="W36:W42" si="49">Q36*I36</f>
        <v>169.60000000000002</v>
      </c>
      <c r="X36" s="62">
        <f t="shared" ref="X36:X42" si="50">Q36*J36</f>
        <v>25.6</v>
      </c>
      <c r="Y36" s="62">
        <f t="shared" ref="Y36:Y42" si="51">Q36*K36</f>
        <v>32</v>
      </c>
      <c r="Z36" s="62">
        <f t="shared" ref="Z36:Z42" si="52">Q36*L36</f>
        <v>8.8000000000000007</v>
      </c>
      <c r="AA36" s="62">
        <f t="shared" ref="AA36:AA42" si="53">Q36*M36</f>
        <v>0</v>
      </c>
      <c r="AB36" s="62">
        <f t="shared" ref="AB36:AB42" si="54">Q36*N36</f>
        <v>0</v>
      </c>
      <c r="AC36" s="62">
        <f t="shared" ref="AC36:AC42" si="55">Q36*O36</f>
        <v>0</v>
      </c>
      <c r="AD36" s="59">
        <f t="shared" si="6"/>
        <v>740.8</v>
      </c>
      <c r="AF36" s="39" t="s">
        <v>62</v>
      </c>
      <c r="AG36" s="76">
        <v>17</v>
      </c>
      <c r="AH36" s="76">
        <v>7</v>
      </c>
      <c r="AI36" s="76">
        <v>30</v>
      </c>
      <c r="AJ36" s="76">
        <v>17</v>
      </c>
      <c r="AK36" s="76">
        <v>16</v>
      </c>
      <c r="AL36" s="76">
        <v>16</v>
      </c>
      <c r="AM36" s="76">
        <v>10</v>
      </c>
      <c r="AN36" s="39">
        <v>17</v>
      </c>
      <c r="AO36" s="76">
        <v>9</v>
      </c>
      <c r="AP36" s="76"/>
      <c r="AQ36" s="39"/>
      <c r="AR36" s="76"/>
      <c r="AS36" t="s">
        <v>62</v>
      </c>
    </row>
    <row r="37" spans="2:45" ht="15" customHeight="1">
      <c r="B37" s="33" t="s">
        <v>88</v>
      </c>
      <c r="C37" s="8"/>
      <c r="D37" s="101">
        <f>AG32</f>
        <v>0</v>
      </c>
      <c r="E37" s="101">
        <f t="shared" si="42"/>
        <v>0</v>
      </c>
      <c r="F37" s="101">
        <f t="shared" si="42"/>
        <v>0</v>
      </c>
      <c r="G37" s="101">
        <f t="shared" si="42"/>
        <v>0</v>
      </c>
      <c r="H37" s="101">
        <f t="shared" si="42"/>
        <v>0</v>
      </c>
      <c r="I37" s="101">
        <f t="shared" si="42"/>
        <v>0</v>
      </c>
      <c r="J37" s="101">
        <f t="shared" si="42"/>
        <v>0</v>
      </c>
      <c r="K37" s="101">
        <f t="shared" si="42"/>
        <v>0</v>
      </c>
      <c r="L37" s="101">
        <f t="shared" si="42"/>
        <v>0</v>
      </c>
      <c r="M37" s="101">
        <f t="shared" si="42"/>
        <v>0</v>
      </c>
      <c r="N37" s="101">
        <f t="shared" si="42"/>
        <v>0</v>
      </c>
      <c r="O37" s="101">
        <f t="shared" si="42"/>
        <v>0</v>
      </c>
      <c r="P37" s="9">
        <f t="shared" si="43"/>
        <v>0</v>
      </c>
      <c r="Q37" s="58">
        <v>3.52</v>
      </c>
      <c r="R37" s="79">
        <f t="shared" si="44"/>
        <v>0</v>
      </c>
      <c r="S37" s="62">
        <f t="shared" si="45"/>
        <v>0</v>
      </c>
      <c r="T37" s="62">
        <f t="shared" si="46"/>
        <v>0</v>
      </c>
      <c r="U37" s="62">
        <f t="shared" si="47"/>
        <v>0</v>
      </c>
      <c r="V37" s="62">
        <f t="shared" si="48"/>
        <v>0</v>
      </c>
      <c r="W37" s="62">
        <f t="shared" si="49"/>
        <v>0</v>
      </c>
      <c r="X37" s="62">
        <f t="shared" si="50"/>
        <v>0</v>
      </c>
      <c r="Y37" s="62">
        <f t="shared" si="51"/>
        <v>0</v>
      </c>
      <c r="Z37" s="62">
        <f t="shared" si="52"/>
        <v>0</v>
      </c>
      <c r="AA37" s="62">
        <f t="shared" si="53"/>
        <v>0</v>
      </c>
      <c r="AB37" s="62">
        <f t="shared" si="54"/>
        <v>0</v>
      </c>
      <c r="AC37" s="62">
        <f t="shared" si="55"/>
        <v>0</v>
      </c>
      <c r="AD37" s="59">
        <f t="shared" si="6"/>
        <v>0</v>
      </c>
      <c r="AF37" s="39" t="s">
        <v>63</v>
      </c>
      <c r="AG37" s="76">
        <v>3</v>
      </c>
      <c r="AH37" s="76">
        <v>1</v>
      </c>
      <c r="AI37" s="76">
        <v>2</v>
      </c>
      <c r="AJ37" s="76">
        <v>20</v>
      </c>
      <c r="AK37" s="76">
        <v>10</v>
      </c>
      <c r="AL37" s="76">
        <v>10</v>
      </c>
      <c r="AM37" s="76">
        <v>0</v>
      </c>
      <c r="AN37" s="39">
        <v>4</v>
      </c>
      <c r="AO37" s="76">
        <v>3</v>
      </c>
      <c r="AP37" s="76"/>
      <c r="AQ37" s="39"/>
      <c r="AR37" s="76"/>
      <c r="AS37" t="s">
        <v>63</v>
      </c>
    </row>
    <row r="38" spans="2:45" ht="15" customHeight="1">
      <c r="B38" s="33" t="s">
        <v>22</v>
      </c>
      <c r="C38" s="11"/>
      <c r="D38" s="86">
        <f>AQ41</f>
        <v>0</v>
      </c>
      <c r="E38" s="86">
        <f t="shared" ref="E38:O38" si="56">AH41</f>
        <v>0</v>
      </c>
      <c r="F38" s="86">
        <f t="shared" si="56"/>
        <v>5.0599999999999996</v>
      </c>
      <c r="G38" s="86">
        <f t="shared" si="56"/>
        <v>0</v>
      </c>
      <c r="H38" s="86">
        <f t="shared" si="56"/>
        <v>0.66</v>
      </c>
      <c r="I38" s="86">
        <f t="shared" si="56"/>
        <v>2.86</v>
      </c>
      <c r="J38" s="86">
        <f t="shared" si="56"/>
        <v>0</v>
      </c>
      <c r="K38" s="86">
        <f t="shared" si="56"/>
        <v>0</v>
      </c>
      <c r="L38" s="86">
        <f t="shared" si="56"/>
        <v>0.66</v>
      </c>
      <c r="M38" s="86">
        <f t="shared" si="56"/>
        <v>0</v>
      </c>
      <c r="N38" s="86">
        <f t="shared" si="56"/>
        <v>0</v>
      </c>
      <c r="O38" s="86">
        <f t="shared" si="56"/>
        <v>0</v>
      </c>
      <c r="P38" s="9">
        <f t="shared" si="43"/>
        <v>9.24</v>
      </c>
      <c r="Q38" s="58">
        <v>16</v>
      </c>
      <c r="R38" s="79">
        <f t="shared" si="44"/>
        <v>0</v>
      </c>
      <c r="S38" s="62">
        <f t="shared" si="45"/>
        <v>0</v>
      </c>
      <c r="T38" s="62">
        <f t="shared" si="46"/>
        <v>80.959999999999994</v>
      </c>
      <c r="U38" s="62">
        <f t="shared" si="47"/>
        <v>0</v>
      </c>
      <c r="V38" s="62">
        <f t="shared" si="48"/>
        <v>10.56</v>
      </c>
      <c r="W38" s="62">
        <f t="shared" si="49"/>
        <v>45.76</v>
      </c>
      <c r="X38" s="62">
        <f t="shared" si="50"/>
        <v>0</v>
      </c>
      <c r="Y38" s="62">
        <f t="shared" si="51"/>
        <v>0</v>
      </c>
      <c r="Z38" s="62">
        <f t="shared" si="52"/>
        <v>10.56</v>
      </c>
      <c r="AA38" s="62">
        <f t="shared" si="53"/>
        <v>0</v>
      </c>
      <c r="AB38" s="62">
        <f t="shared" si="54"/>
        <v>0</v>
      </c>
      <c r="AC38" s="62">
        <f t="shared" si="55"/>
        <v>0</v>
      </c>
      <c r="AD38" s="59">
        <f t="shared" si="6"/>
        <v>147.84</v>
      </c>
      <c r="AF38" s="39" t="s">
        <v>39</v>
      </c>
      <c r="AG38" s="76">
        <v>1</v>
      </c>
      <c r="AH38" s="76">
        <v>3</v>
      </c>
      <c r="AI38" s="76">
        <v>46</v>
      </c>
      <c r="AJ38" s="76">
        <v>20</v>
      </c>
      <c r="AK38" s="76">
        <v>60</v>
      </c>
      <c r="AL38" s="76">
        <v>47</v>
      </c>
      <c r="AM38" s="76">
        <v>2</v>
      </c>
      <c r="AN38" s="39">
        <v>1</v>
      </c>
      <c r="AO38" s="76">
        <v>3</v>
      </c>
      <c r="AP38" s="76"/>
      <c r="AQ38" s="39"/>
      <c r="AR38" s="76"/>
      <c r="AS38" t="s">
        <v>39</v>
      </c>
    </row>
    <row r="39" spans="2:45" ht="15" customHeight="1">
      <c r="B39" s="33" t="s">
        <v>23</v>
      </c>
      <c r="C39" s="8"/>
      <c r="D39" s="101">
        <f t="shared" ref="D39:O40" si="57">AG33</f>
        <v>1.76</v>
      </c>
      <c r="E39" s="101">
        <f t="shared" si="57"/>
        <v>0.96</v>
      </c>
      <c r="F39" s="101">
        <f t="shared" si="57"/>
        <v>5.28</v>
      </c>
      <c r="G39" s="101">
        <f t="shared" si="57"/>
        <v>1.6</v>
      </c>
      <c r="H39" s="101">
        <f t="shared" si="57"/>
        <v>2.2400000000000002</v>
      </c>
      <c r="I39" s="101">
        <f t="shared" si="57"/>
        <v>3.2</v>
      </c>
      <c r="J39" s="101">
        <f t="shared" si="57"/>
        <v>0.32</v>
      </c>
      <c r="K39" s="101">
        <f t="shared" si="57"/>
        <v>0</v>
      </c>
      <c r="L39" s="101">
        <f t="shared" si="57"/>
        <v>0</v>
      </c>
      <c r="M39" s="101">
        <f t="shared" si="57"/>
        <v>0</v>
      </c>
      <c r="N39" s="101">
        <f t="shared" si="57"/>
        <v>0</v>
      </c>
      <c r="O39" s="101">
        <f t="shared" si="57"/>
        <v>0</v>
      </c>
      <c r="P39" s="9">
        <f t="shared" si="43"/>
        <v>15.36</v>
      </c>
      <c r="Q39" s="58">
        <v>15</v>
      </c>
      <c r="R39" s="79">
        <f t="shared" si="44"/>
        <v>26.4</v>
      </c>
      <c r="S39" s="62">
        <f t="shared" si="45"/>
        <v>14.399999999999999</v>
      </c>
      <c r="T39" s="62">
        <f t="shared" si="46"/>
        <v>79.2</v>
      </c>
      <c r="U39" s="62">
        <f t="shared" si="47"/>
        <v>24</v>
      </c>
      <c r="V39" s="62">
        <f t="shared" si="48"/>
        <v>33.6</v>
      </c>
      <c r="W39" s="62">
        <f t="shared" si="49"/>
        <v>48</v>
      </c>
      <c r="X39" s="62">
        <f t="shared" si="50"/>
        <v>4.8</v>
      </c>
      <c r="Y39" s="62">
        <f t="shared" si="51"/>
        <v>0</v>
      </c>
      <c r="Z39" s="62">
        <f t="shared" si="52"/>
        <v>0</v>
      </c>
      <c r="AA39" s="62">
        <f t="shared" si="53"/>
        <v>0</v>
      </c>
      <c r="AB39" s="62">
        <f t="shared" si="54"/>
        <v>0</v>
      </c>
      <c r="AC39" s="62">
        <f t="shared" si="55"/>
        <v>0</v>
      </c>
      <c r="AD39" s="59">
        <f t="shared" si="6"/>
        <v>230.4</v>
      </c>
      <c r="AF39" s="39" t="s">
        <v>40</v>
      </c>
      <c r="AG39" s="76">
        <v>3.75</v>
      </c>
      <c r="AH39" s="76">
        <v>2.75</v>
      </c>
      <c r="AI39" s="76">
        <v>3.5</v>
      </c>
      <c r="AJ39" s="76">
        <v>1.875</v>
      </c>
      <c r="AK39" s="76">
        <v>3</v>
      </c>
      <c r="AL39" s="76">
        <v>0</v>
      </c>
      <c r="AM39" s="76">
        <v>0.375</v>
      </c>
      <c r="AN39" s="76">
        <v>0.5</v>
      </c>
      <c r="AO39" s="76">
        <v>0.75</v>
      </c>
      <c r="AP39" s="76"/>
      <c r="AQ39" s="39"/>
      <c r="AR39" s="76"/>
      <c r="AS39" t="s">
        <v>40</v>
      </c>
    </row>
    <row r="40" spans="2:45" ht="15" customHeight="1">
      <c r="B40" s="33" t="s">
        <v>59</v>
      </c>
      <c r="C40" s="8"/>
      <c r="D40" s="101">
        <f t="shared" si="57"/>
        <v>6.4799999999999995</v>
      </c>
      <c r="E40" s="101">
        <f t="shared" si="57"/>
        <v>6.6</v>
      </c>
      <c r="F40" s="101">
        <f t="shared" si="57"/>
        <v>20.88</v>
      </c>
      <c r="G40" s="101">
        <f t="shared" si="57"/>
        <v>15.24</v>
      </c>
      <c r="H40" s="101">
        <f t="shared" si="57"/>
        <v>9.84</v>
      </c>
      <c r="I40" s="101">
        <f t="shared" si="57"/>
        <v>13.559999999999999</v>
      </c>
      <c r="J40" s="101">
        <f t="shared" si="57"/>
        <v>0.84</v>
      </c>
      <c r="K40" s="101">
        <f t="shared" si="57"/>
        <v>2.04</v>
      </c>
      <c r="L40" s="101">
        <f t="shared" si="57"/>
        <v>2.16</v>
      </c>
      <c r="M40" s="101">
        <f t="shared" si="57"/>
        <v>0</v>
      </c>
      <c r="N40" s="101">
        <f t="shared" si="57"/>
        <v>0</v>
      </c>
      <c r="O40" s="101">
        <f t="shared" si="57"/>
        <v>0</v>
      </c>
      <c r="P40" s="9">
        <f t="shared" si="43"/>
        <v>77.64</v>
      </c>
      <c r="Q40" s="58">
        <v>16</v>
      </c>
      <c r="R40" s="79">
        <f>$Q40*D40</f>
        <v>103.67999999999999</v>
      </c>
      <c r="S40" s="62">
        <f>Q40*E40</f>
        <v>105.6</v>
      </c>
      <c r="T40" s="62">
        <f>Q40*F40</f>
        <v>334.08</v>
      </c>
      <c r="U40" s="62">
        <f>Q40*G40</f>
        <v>243.84</v>
      </c>
      <c r="V40" s="62">
        <f>Q40*H40</f>
        <v>157.44</v>
      </c>
      <c r="W40" s="62">
        <f>Q40*I40</f>
        <v>216.95999999999998</v>
      </c>
      <c r="X40" s="62">
        <f>Q40*J40</f>
        <v>13.44</v>
      </c>
      <c r="Y40" s="62">
        <f>Q40*K40</f>
        <v>32.64</v>
      </c>
      <c r="Z40" s="62">
        <f>Q40*L40</f>
        <v>34.56</v>
      </c>
      <c r="AA40" s="62">
        <f>Q40*M40</f>
        <v>0</v>
      </c>
      <c r="AB40" s="62">
        <f>Q40*N40</f>
        <v>0</v>
      </c>
      <c r="AC40" s="62">
        <f>Q40*O40</f>
        <v>0</v>
      </c>
      <c r="AD40" s="59">
        <f t="shared" si="6"/>
        <v>1242.24</v>
      </c>
      <c r="AF40" s="39" t="s">
        <v>41</v>
      </c>
      <c r="AG40" s="76">
        <v>1.4000000000000001</v>
      </c>
      <c r="AH40" s="76">
        <v>0.2</v>
      </c>
      <c r="AI40" s="76">
        <v>2.8000000000000003</v>
      </c>
      <c r="AJ40" s="76">
        <v>1.2000000000000002</v>
      </c>
      <c r="AK40" s="76">
        <v>2.8000000000000003</v>
      </c>
      <c r="AL40" s="76">
        <v>0</v>
      </c>
      <c r="AM40" s="76">
        <v>0.2</v>
      </c>
      <c r="AN40" s="39">
        <v>0</v>
      </c>
      <c r="AO40" s="76">
        <v>0.60000000000000009</v>
      </c>
      <c r="AP40" s="76"/>
      <c r="AQ40" s="39"/>
      <c r="AR40" s="76"/>
      <c r="AS40" t="s">
        <v>41</v>
      </c>
    </row>
    <row r="41" spans="2:45" ht="15" customHeight="1">
      <c r="B41" s="33" t="s">
        <v>89</v>
      </c>
      <c r="C41" s="8"/>
      <c r="D41" s="101">
        <f t="shared" ref="D41:O43" si="58">AG50</f>
        <v>0</v>
      </c>
      <c r="E41" s="101">
        <f t="shared" si="58"/>
        <v>0</v>
      </c>
      <c r="F41" s="101">
        <f t="shared" si="58"/>
        <v>0</v>
      </c>
      <c r="G41" s="101">
        <f t="shared" si="58"/>
        <v>0</v>
      </c>
      <c r="H41" s="101">
        <f t="shared" si="58"/>
        <v>0</v>
      </c>
      <c r="I41" s="101">
        <f t="shared" si="58"/>
        <v>0</v>
      </c>
      <c r="J41" s="101">
        <f t="shared" si="58"/>
        <v>0</v>
      </c>
      <c r="K41" s="101">
        <f t="shared" si="58"/>
        <v>0</v>
      </c>
      <c r="L41" s="101">
        <f t="shared" si="58"/>
        <v>0</v>
      </c>
      <c r="M41" s="101">
        <f t="shared" si="58"/>
        <v>0</v>
      </c>
      <c r="N41" s="101">
        <f t="shared" si="58"/>
        <v>0</v>
      </c>
      <c r="O41" s="101">
        <f t="shared" si="58"/>
        <v>0</v>
      </c>
      <c r="P41" s="9">
        <f t="shared" si="43"/>
        <v>0</v>
      </c>
      <c r="Q41" s="112">
        <v>5</v>
      </c>
      <c r="R41" s="79">
        <f t="shared" si="44"/>
        <v>0</v>
      </c>
      <c r="S41" s="62">
        <f t="shared" si="45"/>
        <v>0</v>
      </c>
      <c r="T41" s="62">
        <f t="shared" si="46"/>
        <v>0</v>
      </c>
      <c r="U41" s="62">
        <f t="shared" si="47"/>
        <v>0</v>
      </c>
      <c r="V41" s="62">
        <f t="shared" si="48"/>
        <v>0</v>
      </c>
      <c r="W41" s="62">
        <f t="shared" si="49"/>
        <v>0</v>
      </c>
      <c r="X41" s="62">
        <f t="shared" si="50"/>
        <v>0</v>
      </c>
      <c r="Y41" s="62">
        <f t="shared" si="51"/>
        <v>0</v>
      </c>
      <c r="Z41" s="62">
        <f t="shared" si="52"/>
        <v>0</v>
      </c>
      <c r="AA41" s="62">
        <f t="shared" si="53"/>
        <v>0</v>
      </c>
      <c r="AB41" s="62">
        <f t="shared" si="54"/>
        <v>0</v>
      </c>
      <c r="AC41" s="62">
        <f t="shared" si="55"/>
        <v>0</v>
      </c>
      <c r="AD41" s="59">
        <f t="shared" si="6"/>
        <v>0</v>
      </c>
      <c r="AF41" s="40" t="s">
        <v>42</v>
      </c>
      <c r="AG41">
        <v>0</v>
      </c>
      <c r="AH41" s="76">
        <v>0</v>
      </c>
      <c r="AI41" s="76">
        <v>5.0599999999999996</v>
      </c>
      <c r="AJ41" s="76">
        <v>0</v>
      </c>
      <c r="AK41" s="76">
        <v>0.66</v>
      </c>
      <c r="AL41" s="76">
        <v>2.86</v>
      </c>
      <c r="AM41" s="76">
        <v>0</v>
      </c>
      <c r="AN41" s="76">
        <v>0</v>
      </c>
      <c r="AO41" s="76">
        <v>0.66</v>
      </c>
      <c r="AP41" s="76"/>
      <c r="AQ41" s="76"/>
      <c r="AR41" s="76"/>
      <c r="AS41" t="s">
        <v>42</v>
      </c>
    </row>
    <row r="42" spans="2:45" ht="15" customHeight="1">
      <c r="B42" s="33" t="s">
        <v>90</v>
      </c>
      <c r="C42" s="8"/>
      <c r="D42" s="101">
        <f t="shared" si="58"/>
        <v>0</v>
      </c>
      <c r="E42" s="101">
        <f t="shared" si="58"/>
        <v>152</v>
      </c>
      <c r="F42" s="101">
        <f t="shared" si="58"/>
        <v>0</v>
      </c>
      <c r="G42" s="101">
        <f t="shared" si="58"/>
        <v>0</v>
      </c>
      <c r="H42" s="101">
        <f t="shared" si="58"/>
        <v>0</v>
      </c>
      <c r="I42" s="101">
        <f t="shared" si="58"/>
        <v>0</v>
      </c>
      <c r="J42" s="101">
        <f t="shared" si="58"/>
        <v>0</v>
      </c>
      <c r="K42" s="101">
        <f t="shared" si="58"/>
        <v>0</v>
      </c>
      <c r="L42" s="101">
        <f t="shared" si="58"/>
        <v>0</v>
      </c>
      <c r="M42" s="101">
        <f t="shared" si="58"/>
        <v>0</v>
      </c>
      <c r="N42" s="101">
        <f t="shared" si="58"/>
        <v>0</v>
      </c>
      <c r="O42" s="101">
        <f t="shared" si="58"/>
        <v>0</v>
      </c>
      <c r="P42" s="9">
        <f t="shared" si="43"/>
        <v>152</v>
      </c>
      <c r="Q42" s="112">
        <v>3</v>
      </c>
      <c r="R42" s="79">
        <f t="shared" si="44"/>
        <v>0</v>
      </c>
      <c r="S42" s="62">
        <f t="shared" si="45"/>
        <v>456</v>
      </c>
      <c r="T42" s="62">
        <f t="shared" si="46"/>
        <v>0</v>
      </c>
      <c r="U42" s="62">
        <f t="shared" si="47"/>
        <v>0</v>
      </c>
      <c r="V42" s="62">
        <f t="shared" si="48"/>
        <v>0</v>
      </c>
      <c r="W42" s="62">
        <f t="shared" si="49"/>
        <v>0</v>
      </c>
      <c r="X42" s="62">
        <f t="shared" si="50"/>
        <v>0</v>
      </c>
      <c r="Y42" s="62">
        <f t="shared" si="51"/>
        <v>0</v>
      </c>
      <c r="Z42" s="62">
        <f t="shared" si="52"/>
        <v>0</v>
      </c>
      <c r="AA42" s="62">
        <f t="shared" si="53"/>
        <v>0</v>
      </c>
      <c r="AB42" s="62">
        <f t="shared" si="54"/>
        <v>0</v>
      </c>
      <c r="AC42" s="62">
        <f t="shared" si="55"/>
        <v>0</v>
      </c>
      <c r="AD42" s="59">
        <f t="shared" si="6"/>
        <v>456</v>
      </c>
      <c r="AF42" s="40" t="s">
        <v>95</v>
      </c>
      <c r="AG42" s="76"/>
      <c r="AH42" s="76"/>
      <c r="AI42" s="76"/>
      <c r="AJ42" s="76"/>
      <c r="AK42" s="76"/>
      <c r="AL42" s="76"/>
      <c r="AM42" s="76"/>
      <c r="AN42" s="39"/>
      <c r="AO42" s="76"/>
      <c r="AP42" s="76"/>
      <c r="AQ42" s="39"/>
      <c r="AR42" s="76"/>
      <c r="AS42" t="s">
        <v>95</v>
      </c>
    </row>
    <row r="43" spans="2:45" ht="15" customHeight="1" thickBot="1">
      <c r="B43" s="33" t="s">
        <v>91</v>
      </c>
      <c r="C43" s="8"/>
      <c r="D43" s="106">
        <f t="shared" si="58"/>
        <v>0</v>
      </c>
      <c r="E43" s="106">
        <f t="shared" si="58"/>
        <v>0</v>
      </c>
      <c r="F43" s="106">
        <f t="shared" si="58"/>
        <v>0</v>
      </c>
      <c r="G43" s="106">
        <f t="shared" si="58"/>
        <v>0</v>
      </c>
      <c r="H43" s="106">
        <f t="shared" si="58"/>
        <v>0</v>
      </c>
      <c r="I43" s="106">
        <f t="shared" si="58"/>
        <v>0</v>
      </c>
      <c r="J43" s="106">
        <f t="shared" si="58"/>
        <v>0</v>
      </c>
      <c r="K43" s="106">
        <f t="shared" si="58"/>
        <v>0</v>
      </c>
      <c r="L43" s="106">
        <f t="shared" si="58"/>
        <v>0</v>
      </c>
      <c r="M43" s="106">
        <f t="shared" si="58"/>
        <v>0</v>
      </c>
      <c r="N43" s="106">
        <f t="shared" si="58"/>
        <v>0</v>
      </c>
      <c r="O43" s="106">
        <f t="shared" si="58"/>
        <v>0</v>
      </c>
      <c r="P43" s="9">
        <f t="shared" si="43"/>
        <v>0</v>
      </c>
      <c r="Q43" s="112">
        <v>2.5</v>
      </c>
      <c r="R43" s="79">
        <f t="shared" si="44"/>
        <v>0</v>
      </c>
      <c r="S43" s="79">
        <f t="shared" ref="S43:AC43" si="59">$Q43*E43</f>
        <v>0</v>
      </c>
      <c r="T43" s="79">
        <f t="shared" si="59"/>
        <v>0</v>
      </c>
      <c r="U43" s="79">
        <f t="shared" si="59"/>
        <v>0</v>
      </c>
      <c r="V43" s="79">
        <f t="shared" si="59"/>
        <v>0</v>
      </c>
      <c r="W43" s="79">
        <f t="shared" si="59"/>
        <v>0</v>
      </c>
      <c r="X43" s="79">
        <f t="shared" si="59"/>
        <v>0</v>
      </c>
      <c r="Y43" s="79">
        <f t="shared" si="59"/>
        <v>0</v>
      </c>
      <c r="Z43" s="79">
        <f t="shared" si="59"/>
        <v>0</v>
      </c>
      <c r="AA43" s="79">
        <f t="shared" si="59"/>
        <v>0</v>
      </c>
      <c r="AB43" s="79">
        <f t="shared" si="59"/>
        <v>0</v>
      </c>
      <c r="AC43" s="79">
        <f t="shared" si="59"/>
        <v>0</v>
      </c>
      <c r="AD43" s="59">
        <f t="shared" si="6"/>
        <v>0</v>
      </c>
      <c r="AF43" s="40" t="s">
        <v>96</v>
      </c>
      <c r="AG43" s="76"/>
      <c r="AH43" s="76"/>
      <c r="AI43" s="76"/>
      <c r="AJ43" s="76"/>
      <c r="AK43" s="76"/>
      <c r="AL43" s="76"/>
      <c r="AM43" s="76"/>
      <c r="AN43" s="39"/>
      <c r="AO43" s="76"/>
      <c r="AP43" s="76"/>
      <c r="AQ43" s="39"/>
      <c r="AR43" s="76"/>
      <c r="AS43" t="s">
        <v>96</v>
      </c>
    </row>
    <row r="44" spans="2:45" ht="15" customHeight="1" thickBot="1">
      <c r="B44" s="22" t="s">
        <v>31</v>
      </c>
      <c r="C44" s="23"/>
      <c r="D44" s="77">
        <f>SUM(D36:D43)</f>
        <v>35.04</v>
      </c>
      <c r="E44" s="37">
        <f>SUM(E36:E43)</f>
        <v>183.96</v>
      </c>
      <c r="F44" s="37">
        <f t="shared" ref="F44:O44" si="60">SUM(F36:F43)</f>
        <v>92.42</v>
      </c>
      <c r="G44" s="37">
        <f t="shared" si="60"/>
        <v>89.639999999999986</v>
      </c>
      <c r="H44" s="37">
        <f t="shared" si="60"/>
        <v>79.94</v>
      </c>
      <c r="I44" s="37">
        <f t="shared" si="60"/>
        <v>104.42000000000002</v>
      </c>
      <c r="J44" s="37">
        <f t="shared" si="60"/>
        <v>13.96</v>
      </c>
      <c r="K44" s="37">
        <f t="shared" si="60"/>
        <v>18.04</v>
      </c>
      <c r="L44" s="37">
        <f t="shared" si="60"/>
        <v>7.2200000000000006</v>
      </c>
      <c r="M44" s="37">
        <f t="shared" si="60"/>
        <v>0</v>
      </c>
      <c r="N44" s="37">
        <f t="shared" si="60"/>
        <v>0</v>
      </c>
      <c r="O44" s="37">
        <f t="shared" si="60"/>
        <v>0</v>
      </c>
      <c r="P44" s="73">
        <f>SUM(P36:P43)</f>
        <v>624.64</v>
      </c>
      <c r="Q44" s="10"/>
      <c r="R44" s="61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59"/>
      <c r="AF44" s="40" t="s">
        <v>97</v>
      </c>
      <c r="AG44" s="76"/>
      <c r="AH44" s="76"/>
      <c r="AI44" s="76"/>
      <c r="AJ44" s="76"/>
      <c r="AK44" s="76"/>
      <c r="AL44" s="76"/>
      <c r="AM44" s="76"/>
      <c r="AN44" s="39"/>
      <c r="AO44" s="76"/>
      <c r="AP44" s="76"/>
      <c r="AQ44" s="76"/>
      <c r="AR44" s="76"/>
      <c r="AS44" t="s">
        <v>98</v>
      </c>
    </row>
    <row r="45" spans="2:45" ht="21.6" customHeight="1" thickTop="1" thickBot="1">
      <c r="B45" s="72" t="s">
        <v>70</v>
      </c>
      <c r="C45" s="70"/>
      <c r="D45" s="107">
        <f t="shared" ref="D45:O45" si="61">SUM(D11,D19,D27,D35,D44)</f>
        <v>224.04</v>
      </c>
      <c r="E45" s="107">
        <f t="shared" si="61"/>
        <v>475.79999999999995</v>
      </c>
      <c r="F45" s="107">
        <f t="shared" si="61"/>
        <v>622.53</v>
      </c>
      <c r="G45" s="107">
        <f t="shared" si="61"/>
        <v>604.48500000000001</v>
      </c>
      <c r="H45" s="107">
        <f t="shared" si="61"/>
        <v>598.04</v>
      </c>
      <c r="I45" s="107">
        <f t="shared" si="61"/>
        <v>545.73</v>
      </c>
      <c r="J45" s="107">
        <f t="shared" si="61"/>
        <v>137.42500000000001</v>
      </c>
      <c r="K45" s="107">
        <f t="shared" si="61"/>
        <v>236.78</v>
      </c>
      <c r="L45" s="107">
        <f t="shared" si="61"/>
        <v>204.1</v>
      </c>
      <c r="M45" s="107">
        <f t="shared" si="61"/>
        <v>0</v>
      </c>
      <c r="N45" s="107">
        <f t="shared" si="61"/>
        <v>0</v>
      </c>
      <c r="O45" s="108">
        <f t="shared" si="61"/>
        <v>0</v>
      </c>
      <c r="P45" s="84">
        <f>SUM(P11,P19,P27,P35,P44)</f>
        <v>3648.93</v>
      </c>
      <c r="Q45" s="10"/>
      <c r="R45" s="61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74"/>
      <c r="AF45" s="41" t="s">
        <v>56</v>
      </c>
      <c r="AG45" s="76"/>
      <c r="AH45" s="76"/>
      <c r="AI45" s="76"/>
      <c r="AJ45" s="76"/>
      <c r="AK45" s="76"/>
      <c r="AL45" s="76"/>
      <c r="AM45" s="76"/>
      <c r="AN45" s="39"/>
      <c r="AO45" s="76"/>
      <c r="AP45" s="76"/>
      <c r="AQ45" s="39"/>
      <c r="AR45" s="76"/>
      <c r="AS45" t="s">
        <v>56</v>
      </c>
    </row>
    <row r="46" spans="2:45" ht="19.149999999999999" customHeight="1" thickTop="1" thickBot="1">
      <c r="B46" s="72" t="s">
        <v>69</v>
      </c>
      <c r="C46" s="71"/>
      <c r="D46" s="109">
        <f t="shared" ref="D46:O46" si="62">R46</f>
        <v>673.93</v>
      </c>
      <c r="E46" s="109">
        <f t="shared" si="62"/>
        <v>1220.1500000000001</v>
      </c>
      <c r="F46" s="110">
        <f t="shared" si="62"/>
        <v>1713.3400000000001</v>
      </c>
      <c r="G46" s="110">
        <f t="shared" si="62"/>
        <v>1390.9149999999997</v>
      </c>
      <c r="H46" s="110">
        <f t="shared" si="62"/>
        <v>1313.3999999999999</v>
      </c>
      <c r="I46" s="110">
        <f t="shared" si="62"/>
        <v>1290.0700000000002</v>
      </c>
      <c r="J46" s="110">
        <f t="shared" si="62"/>
        <v>313.26499999999999</v>
      </c>
      <c r="K46" s="110">
        <f t="shared" si="62"/>
        <v>588.04</v>
      </c>
      <c r="L46" s="110">
        <f t="shared" si="62"/>
        <v>471.22</v>
      </c>
      <c r="M46" s="110">
        <f t="shared" si="62"/>
        <v>0</v>
      </c>
      <c r="N46" s="111">
        <f t="shared" si="62"/>
        <v>0</v>
      </c>
      <c r="O46" s="111">
        <f t="shared" si="62"/>
        <v>0</v>
      </c>
      <c r="P46" s="83">
        <f>SUM(D46:O46)</f>
        <v>8974.33</v>
      </c>
      <c r="Q46" s="10"/>
      <c r="R46" s="64">
        <f>SUM(R5:R43)</f>
        <v>673.93</v>
      </c>
      <c r="S46" s="63">
        <f t="shared" ref="S46:AC46" si="63">SUM(S5:S43)</f>
        <v>1220.1500000000001</v>
      </c>
      <c r="T46" s="63">
        <f t="shared" si="63"/>
        <v>1713.3400000000001</v>
      </c>
      <c r="U46" s="63">
        <f t="shared" si="63"/>
        <v>1390.9149999999997</v>
      </c>
      <c r="V46" s="63">
        <f t="shared" si="63"/>
        <v>1313.3999999999999</v>
      </c>
      <c r="W46" s="63">
        <f t="shared" si="63"/>
        <v>1290.0700000000002</v>
      </c>
      <c r="X46" s="63">
        <f t="shared" si="63"/>
        <v>313.26499999999999</v>
      </c>
      <c r="Y46" s="63">
        <f t="shared" si="63"/>
        <v>588.04</v>
      </c>
      <c r="Z46" s="63">
        <f t="shared" si="63"/>
        <v>471.22</v>
      </c>
      <c r="AA46" s="63">
        <f t="shared" si="63"/>
        <v>0</v>
      </c>
      <c r="AB46" s="63">
        <f t="shared" si="63"/>
        <v>0</v>
      </c>
      <c r="AC46" s="63">
        <f t="shared" si="63"/>
        <v>0</v>
      </c>
      <c r="AD46" s="82">
        <f>SUM(AD5:AD44)</f>
        <v>8974.33</v>
      </c>
      <c r="AF46" s="41" t="s">
        <v>71</v>
      </c>
      <c r="AG46" s="76"/>
      <c r="AH46" s="76"/>
      <c r="AI46" s="76"/>
      <c r="AJ46" s="76">
        <v>0.25</v>
      </c>
      <c r="AK46" s="76"/>
      <c r="AL46" s="76"/>
      <c r="AM46" s="76">
        <v>0.25</v>
      </c>
      <c r="AN46" s="39">
        <v>0.75</v>
      </c>
      <c r="AO46" s="76">
        <v>0.75</v>
      </c>
      <c r="AP46" s="76"/>
      <c r="AQ46" s="39"/>
      <c r="AR46" s="76"/>
      <c r="AS46" t="s">
        <v>71</v>
      </c>
    </row>
    <row r="47" spans="2:45" ht="20.25" thickTop="1">
      <c r="B47" s="24" t="s">
        <v>24</v>
      </c>
      <c r="C47" s="25"/>
      <c r="D47" s="26"/>
      <c r="F47" s="27"/>
      <c r="J47" s="26"/>
      <c r="N47" s="28"/>
      <c r="O47" s="28"/>
      <c r="P47" s="4"/>
      <c r="R47"/>
      <c r="AF47" s="41" t="s">
        <v>73</v>
      </c>
      <c r="AG47" s="76">
        <v>25.35</v>
      </c>
      <c r="AH47" s="76">
        <v>12.09</v>
      </c>
      <c r="AI47" s="76">
        <v>15.21</v>
      </c>
      <c r="AJ47" s="76">
        <v>14.82</v>
      </c>
      <c r="AK47" s="76">
        <v>7.8000000000000007</v>
      </c>
      <c r="AL47" s="76">
        <v>11.31</v>
      </c>
      <c r="AM47" s="76">
        <v>6.24</v>
      </c>
      <c r="AN47" s="39">
        <v>12.09</v>
      </c>
      <c r="AO47" s="76">
        <v>12.48</v>
      </c>
      <c r="AP47" s="76"/>
      <c r="AQ47" s="76"/>
      <c r="AR47" s="76"/>
      <c r="AS47" t="s">
        <v>73</v>
      </c>
    </row>
    <row r="48" spans="2:45">
      <c r="K48" s="29"/>
      <c r="M48" s="30"/>
      <c r="AF48" s="41" t="s">
        <v>99</v>
      </c>
      <c r="AG48" s="76"/>
      <c r="AH48" s="76"/>
      <c r="AI48" s="76"/>
      <c r="AJ48" s="76"/>
      <c r="AK48" s="76"/>
      <c r="AL48" s="76"/>
      <c r="AM48" s="76"/>
      <c r="AN48" s="39"/>
      <c r="AO48" s="76"/>
      <c r="AP48" s="76"/>
      <c r="AQ48" s="39"/>
      <c r="AR48" s="76"/>
      <c r="AS48" t="s">
        <v>99</v>
      </c>
    </row>
    <row r="49" spans="18:45">
      <c r="R49" s="85"/>
      <c r="AF49" s="41" t="s">
        <v>100</v>
      </c>
      <c r="AG49" s="76"/>
      <c r="AH49" s="76"/>
      <c r="AI49" s="76"/>
      <c r="AJ49" s="76"/>
      <c r="AK49" s="76"/>
      <c r="AL49" s="76"/>
      <c r="AM49" s="76"/>
      <c r="AN49" s="39"/>
      <c r="AO49" s="76"/>
      <c r="AP49" s="76"/>
      <c r="AQ49" s="39"/>
      <c r="AR49" s="76"/>
      <c r="AS49" t="s">
        <v>100</v>
      </c>
    </row>
    <row r="50" spans="18:45">
      <c r="AF50" s="41" t="s">
        <v>101</v>
      </c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39"/>
      <c r="AR50" s="76"/>
      <c r="AS50" t="s">
        <v>101</v>
      </c>
    </row>
    <row r="51" spans="18:45">
      <c r="AF51" s="41" t="s">
        <v>102</v>
      </c>
      <c r="AG51" s="76"/>
      <c r="AH51" s="76">
        <v>152</v>
      </c>
      <c r="AI51" s="76"/>
      <c r="AJ51" s="76"/>
      <c r="AK51" s="76"/>
      <c r="AL51" s="76"/>
      <c r="AM51" s="76"/>
      <c r="AN51" s="76"/>
      <c r="AO51" s="76"/>
      <c r="AP51" s="76"/>
      <c r="AQ51" s="39"/>
      <c r="AR51" s="76"/>
      <c r="AS51" t="s">
        <v>102</v>
      </c>
    </row>
    <row r="52" spans="18:45">
      <c r="AF52" s="41" t="s">
        <v>103</v>
      </c>
      <c r="AG52" s="76"/>
      <c r="AH52" s="76"/>
      <c r="AI52" s="76"/>
      <c r="AJ52" s="76"/>
      <c r="AK52" s="76"/>
      <c r="AL52" s="39"/>
      <c r="AM52" s="76"/>
      <c r="AN52" s="39"/>
      <c r="AO52" s="76"/>
      <c r="AP52" s="76"/>
      <c r="AQ52" s="39"/>
      <c r="AR52" s="76"/>
      <c r="AS52" t="s">
        <v>103</v>
      </c>
    </row>
    <row r="53" spans="18:45" ht="14.25">
      <c r="AF53" s="38" t="s">
        <v>78</v>
      </c>
      <c r="AG53" s="76"/>
      <c r="AH53" s="76">
        <v>3</v>
      </c>
      <c r="AI53" s="76"/>
      <c r="AJ53" s="76"/>
      <c r="AK53" s="76">
        <v>19</v>
      </c>
      <c r="AL53" s="39"/>
      <c r="AM53" s="76"/>
      <c r="AN53" s="39"/>
      <c r="AO53" s="76"/>
      <c r="AP53" s="76"/>
      <c r="AQ53" s="39"/>
      <c r="AR53" s="76"/>
      <c r="AS53" t="s">
        <v>78</v>
      </c>
    </row>
    <row r="54" spans="18:45">
      <c r="AG54" s="81">
        <f>SUM(AG21:AG53)</f>
        <v>224.04</v>
      </c>
      <c r="AH54" s="81">
        <f t="shared" ref="AH54:AM54" si="64">SUM(AH21:AH53)</f>
        <v>475.79999999999995</v>
      </c>
      <c r="AI54" s="81">
        <f t="shared" si="64"/>
        <v>622.52999999999986</v>
      </c>
      <c r="AJ54" s="81">
        <f t="shared" si="64"/>
        <v>604.48500000000013</v>
      </c>
      <c r="AK54" s="81">
        <f t="shared" si="64"/>
        <v>598.03999999999985</v>
      </c>
      <c r="AL54" s="81">
        <f t="shared" si="64"/>
        <v>545.73</v>
      </c>
      <c r="AM54" s="81">
        <f t="shared" si="64"/>
        <v>137.42500000000001</v>
      </c>
      <c r="AN54" s="81">
        <f>SUM(AN21:AN53)</f>
        <v>236.77999999999997</v>
      </c>
      <c r="AO54" s="81">
        <f>SUM(AO21:AO53)</f>
        <v>204.1</v>
      </c>
      <c r="AP54" s="81">
        <f>SUM(AP21:AP53)</f>
        <v>0</v>
      </c>
      <c r="AQ54" s="81">
        <f>SUM(AQ21:AQ53)</f>
        <v>0</v>
      </c>
      <c r="AR54" s="81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zoomScale="75" zoomScaleNormal="75" workbookViewId="0">
      <selection activeCell="T21" sqref="T21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16" max="16" width="13.28515625" bestFit="1" customWidth="1"/>
    <col min="18" max="18" width="15" customWidth="1"/>
  </cols>
  <sheetData>
    <row r="1" spans="2:18" ht="6.75" customHeight="1"/>
    <row r="2" spans="2:18" ht="14.25">
      <c r="B2" s="87" t="s">
        <v>79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</row>
    <row r="3" spans="2:18" ht="16.5" thickBot="1">
      <c r="B3" s="7"/>
      <c r="D3" s="2"/>
      <c r="E3" s="2"/>
      <c r="F3" s="2"/>
      <c r="G3" s="3"/>
      <c r="H3" s="2"/>
      <c r="I3" s="2"/>
      <c r="J3" s="3"/>
      <c r="K3" s="3"/>
      <c r="L3" s="2"/>
      <c r="M3" s="2"/>
      <c r="N3" s="2"/>
      <c r="O3" s="2"/>
    </row>
    <row r="4" spans="2:18" ht="39.75" thickTop="1" thickBot="1">
      <c r="B4" s="69" t="s">
        <v>0</v>
      </c>
      <c r="C4" s="55"/>
      <c r="D4" s="56" t="s">
        <v>1</v>
      </c>
      <c r="E4" s="57" t="s">
        <v>2</v>
      </c>
      <c r="F4" s="57" t="s">
        <v>3</v>
      </c>
      <c r="G4" s="57" t="s">
        <v>4</v>
      </c>
      <c r="H4" s="57" t="s">
        <v>5</v>
      </c>
      <c r="I4" s="57" t="s">
        <v>6</v>
      </c>
      <c r="J4" s="57" t="s">
        <v>7</v>
      </c>
      <c r="K4" s="57" t="s">
        <v>8</v>
      </c>
      <c r="L4" s="57" t="s">
        <v>9</v>
      </c>
      <c r="M4" s="57" t="s">
        <v>10</v>
      </c>
      <c r="N4" s="57" t="s">
        <v>11</v>
      </c>
      <c r="O4" s="57" t="s">
        <v>32</v>
      </c>
      <c r="P4" s="68" t="s">
        <v>75</v>
      </c>
      <c r="Q4" s="67" t="s">
        <v>76</v>
      </c>
      <c r="R4" s="68" t="s">
        <v>77</v>
      </c>
    </row>
    <row r="5" spans="2:18" ht="15" thickTop="1">
      <c r="B5" s="33" t="s">
        <v>26</v>
      </c>
      <c r="C5" s="88"/>
      <c r="D5" s="101">
        <v>0</v>
      </c>
      <c r="E5" s="101">
        <v>0</v>
      </c>
      <c r="F5" s="101">
        <v>0</v>
      </c>
      <c r="G5" s="101">
        <v>0</v>
      </c>
      <c r="H5" s="101">
        <v>0</v>
      </c>
      <c r="I5" s="101">
        <v>0</v>
      </c>
      <c r="J5" s="101">
        <v>0</v>
      </c>
      <c r="K5" s="101">
        <v>0</v>
      </c>
      <c r="L5" s="101">
        <v>0</v>
      </c>
      <c r="M5" s="101">
        <v>0</v>
      </c>
      <c r="N5" s="101">
        <v>0</v>
      </c>
      <c r="O5" s="101">
        <v>0</v>
      </c>
      <c r="P5" s="9">
        <v>0</v>
      </c>
      <c r="Q5" s="58">
        <v>10</v>
      </c>
      <c r="R5" s="59">
        <v>0</v>
      </c>
    </row>
    <row r="6" spans="2:18" ht="14.25">
      <c r="B6" s="31" t="s">
        <v>104</v>
      </c>
      <c r="C6" s="89"/>
      <c r="D6" s="86">
        <v>0</v>
      </c>
      <c r="E6" s="86">
        <v>48</v>
      </c>
      <c r="F6" s="86">
        <v>0</v>
      </c>
      <c r="G6" s="86">
        <v>0</v>
      </c>
      <c r="H6" s="86">
        <v>0</v>
      </c>
      <c r="I6" s="86">
        <v>0</v>
      </c>
      <c r="J6" s="86">
        <v>0</v>
      </c>
      <c r="K6" s="86">
        <v>52</v>
      </c>
      <c r="L6" s="86">
        <v>15</v>
      </c>
      <c r="M6" s="86">
        <v>0</v>
      </c>
      <c r="N6" s="86">
        <v>0</v>
      </c>
      <c r="O6" s="86">
        <v>0</v>
      </c>
      <c r="P6" s="9">
        <v>115</v>
      </c>
      <c r="Q6" s="58">
        <v>2.5</v>
      </c>
      <c r="R6" s="59">
        <v>287.5</v>
      </c>
    </row>
    <row r="7" spans="2:18" ht="14.25">
      <c r="B7" s="33" t="s">
        <v>12</v>
      </c>
      <c r="C7" s="89"/>
      <c r="D7" s="86">
        <v>24.5</v>
      </c>
      <c r="E7" s="86">
        <v>24.5</v>
      </c>
      <c r="F7" s="86">
        <v>83.3</v>
      </c>
      <c r="G7" s="86">
        <v>70.699999999999989</v>
      </c>
      <c r="H7" s="86">
        <v>49</v>
      </c>
      <c r="I7" s="86">
        <v>35</v>
      </c>
      <c r="J7" s="86">
        <v>35</v>
      </c>
      <c r="K7" s="86">
        <v>21.7</v>
      </c>
      <c r="L7" s="86">
        <v>39.9</v>
      </c>
      <c r="M7" s="86">
        <v>0</v>
      </c>
      <c r="N7" s="86">
        <v>0</v>
      </c>
      <c r="O7" s="86">
        <v>0</v>
      </c>
      <c r="P7" s="9">
        <v>383.59999999999997</v>
      </c>
      <c r="Q7" s="58">
        <v>2.5</v>
      </c>
      <c r="R7" s="59">
        <v>959</v>
      </c>
    </row>
    <row r="8" spans="2:18" ht="14.25">
      <c r="B8" s="31" t="s">
        <v>13</v>
      </c>
      <c r="C8" s="89"/>
      <c r="D8" s="86">
        <v>2.8000000000000003</v>
      </c>
      <c r="E8" s="86">
        <v>1.2000000000000002</v>
      </c>
      <c r="F8" s="86">
        <v>9.6000000000000014</v>
      </c>
      <c r="G8" s="86">
        <v>6</v>
      </c>
      <c r="H8" s="86">
        <v>2</v>
      </c>
      <c r="I8" s="86">
        <v>10.8</v>
      </c>
      <c r="J8" s="86">
        <v>0.4</v>
      </c>
      <c r="K8" s="86">
        <v>4.4000000000000004</v>
      </c>
      <c r="L8" s="86">
        <v>0</v>
      </c>
      <c r="M8" s="86">
        <v>0</v>
      </c>
      <c r="N8" s="86">
        <v>0</v>
      </c>
      <c r="O8" s="86">
        <v>0</v>
      </c>
      <c r="P8" s="9">
        <v>37.200000000000003</v>
      </c>
      <c r="Q8" s="58">
        <v>7</v>
      </c>
      <c r="R8" s="59">
        <v>260.40000000000003</v>
      </c>
    </row>
    <row r="9" spans="2:18" ht="14.25">
      <c r="B9" s="35" t="s">
        <v>29</v>
      </c>
      <c r="C9" s="90"/>
      <c r="D9" s="102">
        <v>1</v>
      </c>
      <c r="E9" s="102">
        <v>90</v>
      </c>
      <c r="F9" s="102">
        <v>45</v>
      </c>
      <c r="G9" s="102">
        <v>48</v>
      </c>
      <c r="H9" s="102">
        <v>58</v>
      </c>
      <c r="I9" s="102">
        <v>61</v>
      </c>
      <c r="J9" s="102">
        <v>11</v>
      </c>
      <c r="K9" s="102">
        <v>9</v>
      </c>
      <c r="L9" s="102">
        <v>20</v>
      </c>
      <c r="M9" s="102">
        <v>0</v>
      </c>
      <c r="N9" s="102">
        <v>0</v>
      </c>
      <c r="O9" s="102">
        <v>0</v>
      </c>
      <c r="P9" s="9">
        <v>343</v>
      </c>
      <c r="Q9" s="58">
        <v>1.5</v>
      </c>
      <c r="R9" s="59">
        <v>514.5</v>
      </c>
    </row>
    <row r="10" spans="2:18" ht="15" thickBot="1">
      <c r="B10" s="75" t="s">
        <v>72</v>
      </c>
      <c r="C10" s="91"/>
      <c r="D10" s="103">
        <v>0</v>
      </c>
      <c r="E10" s="103">
        <v>0</v>
      </c>
      <c r="F10" s="103">
        <v>0</v>
      </c>
      <c r="G10" s="103">
        <v>0.25</v>
      </c>
      <c r="H10" s="103">
        <v>0</v>
      </c>
      <c r="I10" s="103">
        <v>0</v>
      </c>
      <c r="J10" s="103">
        <v>0.25</v>
      </c>
      <c r="K10" s="103">
        <v>0.75</v>
      </c>
      <c r="L10" s="103">
        <v>0.75</v>
      </c>
      <c r="M10" s="103">
        <v>0</v>
      </c>
      <c r="N10" s="103">
        <v>0</v>
      </c>
      <c r="O10" s="103">
        <v>0</v>
      </c>
      <c r="P10" s="9">
        <v>2</v>
      </c>
      <c r="Q10" s="58">
        <v>10</v>
      </c>
      <c r="R10" s="59">
        <v>20</v>
      </c>
    </row>
    <row r="11" spans="2:18" ht="13.5" thickBot="1">
      <c r="B11" s="15" t="s">
        <v>14</v>
      </c>
      <c r="C11" s="92"/>
      <c r="D11" s="17">
        <v>28.3</v>
      </c>
      <c r="E11" s="17">
        <v>163.69999999999999</v>
      </c>
      <c r="F11" s="17">
        <v>137.9</v>
      </c>
      <c r="G11" s="17">
        <v>124.94999999999999</v>
      </c>
      <c r="H11" s="17">
        <v>109</v>
      </c>
      <c r="I11" s="17">
        <v>106.8</v>
      </c>
      <c r="J11" s="17">
        <v>46.65</v>
      </c>
      <c r="K11" s="17">
        <v>87.850000000000009</v>
      </c>
      <c r="L11" s="17">
        <v>75.650000000000006</v>
      </c>
      <c r="M11" s="17">
        <v>0</v>
      </c>
      <c r="N11" s="17">
        <v>0</v>
      </c>
      <c r="O11" s="17">
        <v>0</v>
      </c>
      <c r="P11" s="37">
        <v>880.8</v>
      </c>
      <c r="Q11" s="58"/>
      <c r="R11" s="59"/>
    </row>
    <row r="12" spans="2:18" ht="14.25">
      <c r="B12" s="32" t="s">
        <v>28</v>
      </c>
      <c r="C12" s="93"/>
      <c r="D12" s="104">
        <v>7.6999999999999993</v>
      </c>
      <c r="E12" s="104">
        <v>5.6</v>
      </c>
      <c r="F12" s="104">
        <v>24.5</v>
      </c>
      <c r="G12" s="104">
        <v>14.7</v>
      </c>
      <c r="H12" s="104">
        <v>8.3999999999999986</v>
      </c>
      <c r="I12" s="104">
        <v>9.1</v>
      </c>
      <c r="J12" s="104">
        <v>4.1999999999999993</v>
      </c>
      <c r="K12" s="104">
        <v>7.6999999999999993</v>
      </c>
      <c r="L12" s="104">
        <v>6.3</v>
      </c>
      <c r="M12" s="104">
        <v>0</v>
      </c>
      <c r="N12" s="104">
        <v>0</v>
      </c>
      <c r="O12" s="104">
        <v>0</v>
      </c>
      <c r="P12" s="19">
        <v>88.2</v>
      </c>
      <c r="Q12" s="58">
        <v>1</v>
      </c>
      <c r="R12" s="59">
        <v>88.2</v>
      </c>
    </row>
    <row r="13" spans="2:18" ht="14.25">
      <c r="B13" s="33" t="s">
        <v>64</v>
      </c>
      <c r="C13" s="94"/>
      <c r="D13" s="101">
        <v>12</v>
      </c>
      <c r="E13" s="101">
        <v>12</v>
      </c>
      <c r="F13" s="101">
        <v>65.2</v>
      </c>
      <c r="G13" s="101">
        <v>36.800000000000004</v>
      </c>
      <c r="H13" s="101">
        <v>29.6</v>
      </c>
      <c r="I13" s="101">
        <v>43.6</v>
      </c>
      <c r="J13" s="101">
        <v>2.8000000000000003</v>
      </c>
      <c r="K13" s="101">
        <v>5.6000000000000005</v>
      </c>
      <c r="L13" s="101">
        <v>5.6000000000000005</v>
      </c>
      <c r="M13" s="101">
        <v>0</v>
      </c>
      <c r="N13" s="101">
        <v>0</v>
      </c>
      <c r="O13" s="101">
        <v>0</v>
      </c>
      <c r="P13" s="9">
        <v>213.2</v>
      </c>
      <c r="Q13" s="58">
        <v>1.5</v>
      </c>
      <c r="R13" s="59">
        <v>319.79999999999995</v>
      </c>
    </row>
    <row r="14" spans="2:18" ht="14.25">
      <c r="B14" s="31" t="s">
        <v>15</v>
      </c>
      <c r="C14" s="89"/>
      <c r="D14" s="86">
        <v>17</v>
      </c>
      <c r="E14" s="86">
        <v>7</v>
      </c>
      <c r="F14" s="86">
        <v>30</v>
      </c>
      <c r="G14" s="86">
        <v>17</v>
      </c>
      <c r="H14" s="86">
        <v>16</v>
      </c>
      <c r="I14" s="86">
        <v>16</v>
      </c>
      <c r="J14" s="86">
        <v>10</v>
      </c>
      <c r="K14" s="86">
        <v>17</v>
      </c>
      <c r="L14" s="86">
        <v>9</v>
      </c>
      <c r="M14" s="86">
        <v>0</v>
      </c>
      <c r="N14" s="86">
        <v>0</v>
      </c>
      <c r="O14" s="86">
        <v>0</v>
      </c>
      <c r="P14" s="9">
        <v>139</v>
      </c>
      <c r="Q14" s="58">
        <v>5</v>
      </c>
      <c r="R14" s="59">
        <v>695</v>
      </c>
    </row>
    <row r="15" spans="2:18" ht="14.25">
      <c r="B15" s="31" t="s">
        <v>27</v>
      </c>
      <c r="C15" s="89"/>
      <c r="D15" s="86">
        <v>3</v>
      </c>
      <c r="E15" s="86">
        <v>1</v>
      </c>
      <c r="F15" s="86">
        <v>2</v>
      </c>
      <c r="G15" s="86">
        <v>20</v>
      </c>
      <c r="H15" s="86">
        <v>10</v>
      </c>
      <c r="I15" s="86">
        <v>10</v>
      </c>
      <c r="J15" s="86">
        <v>0</v>
      </c>
      <c r="K15" s="86">
        <v>4</v>
      </c>
      <c r="L15" s="86">
        <v>3</v>
      </c>
      <c r="M15" s="86">
        <v>0</v>
      </c>
      <c r="N15" s="86">
        <v>0</v>
      </c>
      <c r="O15" s="86">
        <v>0</v>
      </c>
      <c r="P15" s="9">
        <v>53</v>
      </c>
      <c r="Q15" s="58">
        <v>2</v>
      </c>
      <c r="R15" s="59">
        <v>106</v>
      </c>
    </row>
    <row r="16" spans="2:18" ht="14.25">
      <c r="B16" s="33" t="s">
        <v>81</v>
      </c>
      <c r="C16" s="89"/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9">
        <v>0</v>
      </c>
      <c r="Q16" s="58">
        <v>15</v>
      </c>
      <c r="R16" s="59">
        <v>0</v>
      </c>
    </row>
    <row r="17" spans="2:18" ht="14.25">
      <c r="B17" s="33" t="s">
        <v>74</v>
      </c>
      <c r="C17" s="90"/>
      <c r="D17" s="102">
        <v>25.35</v>
      </c>
      <c r="E17" s="102">
        <v>12.09</v>
      </c>
      <c r="F17" s="102">
        <v>15.21</v>
      </c>
      <c r="G17" s="102">
        <v>14.82</v>
      </c>
      <c r="H17" s="102">
        <v>7.8000000000000007</v>
      </c>
      <c r="I17" s="102">
        <v>11.31</v>
      </c>
      <c r="J17" s="102">
        <v>6.24</v>
      </c>
      <c r="K17" s="102">
        <v>12.09</v>
      </c>
      <c r="L17" s="102">
        <v>12.48</v>
      </c>
      <c r="M17" s="102">
        <v>0</v>
      </c>
      <c r="N17" s="102">
        <v>0</v>
      </c>
      <c r="O17" s="102">
        <v>0</v>
      </c>
      <c r="P17" s="9">
        <v>117.39</v>
      </c>
      <c r="Q17" s="58">
        <v>5</v>
      </c>
      <c r="R17" s="59">
        <v>586.95000000000005</v>
      </c>
    </row>
    <row r="18" spans="2:18" ht="15" thickBot="1">
      <c r="B18" s="34"/>
      <c r="C18" s="91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9"/>
      <c r="Q18" s="58"/>
      <c r="R18" s="59">
        <v>0</v>
      </c>
    </row>
    <row r="19" spans="2:18" ht="13.5" thickBot="1">
      <c r="B19" s="21" t="s">
        <v>16</v>
      </c>
      <c r="C19" s="92"/>
      <c r="D19" s="17">
        <v>65.050000000000011</v>
      </c>
      <c r="E19" s="17">
        <v>37.69</v>
      </c>
      <c r="F19" s="17">
        <v>136.91</v>
      </c>
      <c r="G19" s="17">
        <v>103.32</v>
      </c>
      <c r="H19" s="17">
        <v>71.8</v>
      </c>
      <c r="I19" s="17">
        <v>90.01</v>
      </c>
      <c r="J19" s="17">
        <v>23.240000000000002</v>
      </c>
      <c r="K19" s="17">
        <v>46.39</v>
      </c>
      <c r="L19" s="17">
        <v>36.379999999999995</v>
      </c>
      <c r="M19" s="17">
        <v>0</v>
      </c>
      <c r="N19" s="17">
        <v>0</v>
      </c>
      <c r="O19" s="37">
        <v>0</v>
      </c>
      <c r="P19" s="77">
        <v>610.79</v>
      </c>
      <c r="Q19" s="58"/>
      <c r="R19" s="59"/>
    </row>
    <row r="20" spans="2:18" ht="14.25">
      <c r="B20" s="32" t="s">
        <v>58</v>
      </c>
      <c r="C20" s="93"/>
      <c r="D20" s="104">
        <v>3.75</v>
      </c>
      <c r="E20" s="104">
        <v>2.75</v>
      </c>
      <c r="F20" s="104">
        <v>3.5</v>
      </c>
      <c r="G20" s="104">
        <v>1.875</v>
      </c>
      <c r="H20" s="104">
        <v>3</v>
      </c>
      <c r="I20" s="104">
        <v>0</v>
      </c>
      <c r="J20" s="104">
        <v>0.375</v>
      </c>
      <c r="K20" s="104">
        <v>0.5</v>
      </c>
      <c r="L20" s="104">
        <v>0.75</v>
      </c>
      <c r="M20" s="104">
        <v>0</v>
      </c>
      <c r="N20" s="104">
        <v>0</v>
      </c>
      <c r="O20" s="104">
        <v>0</v>
      </c>
      <c r="P20" s="19">
        <v>16.5</v>
      </c>
      <c r="Q20" s="58">
        <v>11</v>
      </c>
      <c r="R20" s="59">
        <v>181.5</v>
      </c>
    </row>
    <row r="21" spans="2:18" ht="14.25">
      <c r="B21" s="31" t="s">
        <v>66</v>
      </c>
      <c r="C21" s="94"/>
      <c r="D21" s="86">
        <v>1.4000000000000001</v>
      </c>
      <c r="E21" s="86">
        <v>0.2</v>
      </c>
      <c r="F21" s="86">
        <v>2.8000000000000003</v>
      </c>
      <c r="G21" s="86">
        <v>1.2000000000000002</v>
      </c>
      <c r="H21" s="86">
        <v>2.8000000000000003</v>
      </c>
      <c r="I21" s="86">
        <v>0</v>
      </c>
      <c r="J21" s="86">
        <v>0.2</v>
      </c>
      <c r="K21" s="86">
        <v>0</v>
      </c>
      <c r="L21" s="86">
        <v>0.60000000000000009</v>
      </c>
      <c r="M21" s="86">
        <v>0</v>
      </c>
      <c r="N21" s="86">
        <v>0</v>
      </c>
      <c r="O21" s="86">
        <v>0</v>
      </c>
      <c r="P21" s="12">
        <v>9.1999999999999993</v>
      </c>
      <c r="Q21" s="58">
        <v>6.5</v>
      </c>
      <c r="R21" s="59">
        <v>59.800000000000004</v>
      </c>
    </row>
    <row r="22" spans="2:18" ht="14.25">
      <c r="B22" s="35" t="s">
        <v>21</v>
      </c>
      <c r="C22" s="94"/>
      <c r="D22" s="86">
        <v>43</v>
      </c>
      <c r="E22" s="86">
        <v>43</v>
      </c>
      <c r="F22" s="86">
        <v>121</v>
      </c>
      <c r="G22" s="86">
        <v>59</v>
      </c>
      <c r="H22" s="86">
        <v>46</v>
      </c>
      <c r="I22" s="86">
        <v>92</v>
      </c>
      <c r="J22" s="86">
        <v>23</v>
      </c>
      <c r="K22" s="86">
        <v>26</v>
      </c>
      <c r="L22" s="86">
        <v>19</v>
      </c>
      <c r="M22" s="86">
        <v>0</v>
      </c>
      <c r="N22" s="86">
        <v>0</v>
      </c>
      <c r="O22" s="86">
        <v>0</v>
      </c>
      <c r="P22" s="12">
        <v>472</v>
      </c>
      <c r="Q22" s="58">
        <v>1</v>
      </c>
      <c r="R22" s="59">
        <v>472</v>
      </c>
    </row>
    <row r="23" spans="2:18" ht="14.25">
      <c r="B23" s="35" t="s">
        <v>82</v>
      </c>
      <c r="C23" s="94"/>
      <c r="D23" s="86">
        <v>0</v>
      </c>
      <c r="E23" s="86">
        <v>0</v>
      </c>
      <c r="F23" s="86">
        <v>0</v>
      </c>
      <c r="G23" s="86">
        <v>0</v>
      </c>
      <c r="H23" s="86">
        <v>0</v>
      </c>
      <c r="I23" s="86">
        <v>0</v>
      </c>
      <c r="J23" s="86">
        <v>0</v>
      </c>
      <c r="K23" s="86">
        <v>0</v>
      </c>
      <c r="L23" s="86">
        <v>0</v>
      </c>
      <c r="M23" s="86">
        <v>0</v>
      </c>
      <c r="N23" s="86">
        <v>0</v>
      </c>
      <c r="O23" s="86">
        <v>0</v>
      </c>
      <c r="P23" s="12">
        <v>0</v>
      </c>
      <c r="Q23" s="58">
        <v>10</v>
      </c>
      <c r="R23" s="59">
        <v>0</v>
      </c>
    </row>
    <row r="24" spans="2:18" ht="14.25">
      <c r="B24" s="35" t="s">
        <v>83</v>
      </c>
      <c r="C24" s="94"/>
      <c r="D24" s="86">
        <v>0</v>
      </c>
      <c r="E24" s="86">
        <v>0</v>
      </c>
      <c r="F24" s="86">
        <v>0</v>
      </c>
      <c r="G24" s="86">
        <v>0</v>
      </c>
      <c r="H24" s="86">
        <v>0</v>
      </c>
      <c r="I24" s="86">
        <v>0</v>
      </c>
      <c r="J24" s="86">
        <v>0</v>
      </c>
      <c r="K24" s="86">
        <v>0</v>
      </c>
      <c r="L24" s="86">
        <v>0</v>
      </c>
      <c r="M24" s="86">
        <v>0</v>
      </c>
      <c r="N24" s="86">
        <v>0</v>
      </c>
      <c r="O24" s="86">
        <v>0</v>
      </c>
      <c r="P24" s="12">
        <v>0</v>
      </c>
      <c r="Q24" s="112">
        <v>0.3</v>
      </c>
      <c r="R24" s="59">
        <v>0</v>
      </c>
    </row>
    <row r="25" spans="2:18" ht="15" thickBot="1">
      <c r="B25" s="35" t="s">
        <v>84</v>
      </c>
      <c r="C25" s="91"/>
      <c r="D25" s="86">
        <v>0</v>
      </c>
      <c r="E25" s="86">
        <v>0</v>
      </c>
      <c r="F25" s="86">
        <v>0</v>
      </c>
      <c r="G25" s="86">
        <v>0</v>
      </c>
      <c r="H25" s="86">
        <v>0</v>
      </c>
      <c r="I25" s="86">
        <v>0</v>
      </c>
      <c r="J25" s="86">
        <v>0</v>
      </c>
      <c r="K25" s="86">
        <v>0</v>
      </c>
      <c r="L25" s="86">
        <v>0</v>
      </c>
      <c r="M25" s="86">
        <v>0</v>
      </c>
      <c r="N25" s="86">
        <v>0</v>
      </c>
      <c r="O25" s="86">
        <v>0</v>
      </c>
      <c r="P25" s="12">
        <v>0</v>
      </c>
      <c r="Q25" s="112">
        <v>1</v>
      </c>
      <c r="R25" s="59">
        <v>0</v>
      </c>
    </row>
    <row r="26" spans="2:18" ht="15" thickBot="1">
      <c r="B26" s="34"/>
      <c r="C26" s="92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2">
        <v>0</v>
      </c>
      <c r="Q26" s="58"/>
      <c r="R26" s="59">
        <v>0</v>
      </c>
    </row>
    <row r="27" spans="2:18" ht="15" thickBot="1">
      <c r="B27" s="21" t="s">
        <v>17</v>
      </c>
      <c r="C27" s="93"/>
      <c r="D27" s="17">
        <v>48.15</v>
      </c>
      <c r="E27" s="17">
        <v>45.95</v>
      </c>
      <c r="F27" s="17">
        <v>127.3</v>
      </c>
      <c r="G27" s="37">
        <v>62.075000000000003</v>
      </c>
      <c r="H27" s="17">
        <v>51.8</v>
      </c>
      <c r="I27" s="17">
        <v>92</v>
      </c>
      <c r="J27" s="17">
        <v>23.574999999999999</v>
      </c>
      <c r="K27" s="17">
        <v>26.5</v>
      </c>
      <c r="L27" s="17">
        <v>20.350000000000001</v>
      </c>
      <c r="M27" s="17">
        <v>0</v>
      </c>
      <c r="N27" s="17">
        <v>0</v>
      </c>
      <c r="O27" s="37">
        <v>0</v>
      </c>
      <c r="P27" s="37">
        <v>497.7</v>
      </c>
      <c r="Q27" s="58"/>
      <c r="R27" s="59"/>
    </row>
    <row r="28" spans="2:18" ht="14.25">
      <c r="B28" s="32" t="s">
        <v>18</v>
      </c>
      <c r="C28" s="89"/>
      <c r="D28" s="104">
        <v>35.5</v>
      </c>
      <c r="E28" s="104">
        <v>25.5</v>
      </c>
      <c r="F28" s="104">
        <v>21</v>
      </c>
      <c r="G28" s="104">
        <v>156.5</v>
      </c>
      <c r="H28" s="104">
        <v>129.5</v>
      </c>
      <c r="I28" s="104">
        <v>60.5</v>
      </c>
      <c r="J28" s="104">
        <v>23</v>
      </c>
      <c r="K28" s="104">
        <v>44</v>
      </c>
      <c r="L28" s="104">
        <v>56.5</v>
      </c>
      <c r="M28" s="104">
        <v>0</v>
      </c>
      <c r="N28" s="104">
        <v>0</v>
      </c>
      <c r="O28" s="104">
        <v>0</v>
      </c>
      <c r="P28" s="19">
        <v>552</v>
      </c>
      <c r="Q28" s="58">
        <v>1.2</v>
      </c>
      <c r="R28" s="59">
        <v>662.4</v>
      </c>
    </row>
    <row r="29" spans="2:18" ht="14.25">
      <c r="B29" s="31" t="s">
        <v>19</v>
      </c>
      <c r="C29" s="89"/>
      <c r="D29" s="86">
        <v>11</v>
      </c>
      <c r="E29" s="86">
        <v>13</v>
      </c>
      <c r="F29" s="86">
        <v>61</v>
      </c>
      <c r="G29" s="86">
        <v>48</v>
      </c>
      <c r="H29" s="86">
        <v>77</v>
      </c>
      <c r="I29" s="86">
        <v>45</v>
      </c>
      <c r="J29" s="86">
        <v>5</v>
      </c>
      <c r="K29" s="86">
        <v>13</v>
      </c>
      <c r="L29" s="86">
        <v>5</v>
      </c>
      <c r="M29" s="86">
        <v>0</v>
      </c>
      <c r="N29" s="86">
        <v>0</v>
      </c>
      <c r="O29" s="86">
        <v>0</v>
      </c>
      <c r="P29" s="12">
        <v>278</v>
      </c>
      <c r="Q29" s="58">
        <v>2.5</v>
      </c>
      <c r="R29" s="59">
        <v>695</v>
      </c>
    </row>
    <row r="30" spans="2:18" ht="14.25">
      <c r="B30" s="31" t="s">
        <v>25</v>
      </c>
      <c r="C30" s="89"/>
      <c r="D30" s="86">
        <v>1</v>
      </c>
      <c r="E30" s="86">
        <v>3</v>
      </c>
      <c r="F30" s="86">
        <v>46</v>
      </c>
      <c r="G30" s="86">
        <v>20</v>
      </c>
      <c r="H30" s="86">
        <v>60</v>
      </c>
      <c r="I30" s="86">
        <v>47</v>
      </c>
      <c r="J30" s="86">
        <v>2</v>
      </c>
      <c r="K30" s="86">
        <v>1</v>
      </c>
      <c r="L30" s="86">
        <v>3</v>
      </c>
      <c r="M30" s="86">
        <v>0</v>
      </c>
      <c r="N30" s="86">
        <v>0</v>
      </c>
      <c r="O30" s="86">
        <v>0</v>
      </c>
      <c r="P30" s="12">
        <v>183</v>
      </c>
      <c r="Q30" s="58">
        <v>1</v>
      </c>
      <c r="R30" s="59">
        <v>183</v>
      </c>
    </row>
    <row r="31" spans="2:18" ht="14.25">
      <c r="B31" s="31" t="s">
        <v>85</v>
      </c>
      <c r="C31" s="89"/>
      <c r="D31" s="86">
        <v>0</v>
      </c>
      <c r="E31" s="86">
        <v>0</v>
      </c>
      <c r="F31" s="86">
        <v>0</v>
      </c>
      <c r="G31" s="86">
        <v>0</v>
      </c>
      <c r="H31" s="86">
        <v>0</v>
      </c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12">
        <v>0</v>
      </c>
      <c r="Q31" s="58">
        <v>3</v>
      </c>
      <c r="R31" s="59">
        <v>0</v>
      </c>
    </row>
    <row r="32" spans="2:18" ht="15" thickBot="1">
      <c r="B32" s="31" t="s">
        <v>86</v>
      </c>
      <c r="C32" s="95"/>
      <c r="D32" s="86">
        <v>0</v>
      </c>
      <c r="E32" s="86">
        <v>0</v>
      </c>
      <c r="F32" s="86">
        <v>0</v>
      </c>
      <c r="G32" s="86">
        <v>0</v>
      </c>
      <c r="H32" s="86">
        <v>0</v>
      </c>
      <c r="I32" s="86">
        <v>0</v>
      </c>
      <c r="J32" s="86">
        <v>0</v>
      </c>
      <c r="K32" s="86">
        <v>0</v>
      </c>
      <c r="L32" s="86">
        <v>0</v>
      </c>
      <c r="M32" s="86">
        <v>0</v>
      </c>
      <c r="N32" s="86">
        <v>0</v>
      </c>
      <c r="O32" s="86">
        <v>0</v>
      </c>
      <c r="P32" s="12">
        <v>0</v>
      </c>
      <c r="Q32" s="112">
        <v>6</v>
      </c>
      <c r="R32" s="59">
        <v>0</v>
      </c>
    </row>
    <row r="33" spans="2:18" ht="15" thickBot="1">
      <c r="B33" s="31" t="s">
        <v>87</v>
      </c>
      <c r="C33" s="92"/>
      <c r="D33" s="86">
        <v>0</v>
      </c>
      <c r="E33" s="86">
        <v>0</v>
      </c>
      <c r="F33" s="86">
        <v>0</v>
      </c>
      <c r="G33" s="86">
        <v>0</v>
      </c>
      <c r="H33" s="86">
        <v>0</v>
      </c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  <c r="P33" s="12">
        <v>0</v>
      </c>
      <c r="Q33" s="112">
        <v>4</v>
      </c>
      <c r="R33" s="59">
        <v>0</v>
      </c>
    </row>
    <row r="34" spans="2:18" ht="15" thickBot="1">
      <c r="B34" s="99" t="s">
        <v>78</v>
      </c>
      <c r="C34" s="93"/>
      <c r="D34" s="86">
        <v>0</v>
      </c>
      <c r="E34" s="86">
        <v>3</v>
      </c>
      <c r="F34" s="86">
        <v>0</v>
      </c>
      <c r="G34" s="86">
        <v>0</v>
      </c>
      <c r="H34" s="86">
        <v>19</v>
      </c>
      <c r="I34" s="86">
        <v>0</v>
      </c>
      <c r="J34" s="86">
        <v>0</v>
      </c>
      <c r="K34" s="86">
        <v>0</v>
      </c>
      <c r="L34" s="86">
        <v>0</v>
      </c>
      <c r="M34" s="86">
        <v>0</v>
      </c>
      <c r="N34" s="86">
        <v>0</v>
      </c>
      <c r="O34" s="86">
        <v>0</v>
      </c>
      <c r="P34" s="12">
        <v>22</v>
      </c>
      <c r="Q34" s="112">
        <v>3</v>
      </c>
      <c r="R34" s="59">
        <v>66</v>
      </c>
    </row>
    <row r="35" spans="2:18" ht="15" thickBot="1">
      <c r="B35" s="21" t="s">
        <v>30</v>
      </c>
      <c r="C35" s="94"/>
      <c r="D35" s="105">
        <v>47.5</v>
      </c>
      <c r="E35" s="105">
        <v>44.5</v>
      </c>
      <c r="F35" s="105">
        <v>128</v>
      </c>
      <c r="G35" s="105">
        <v>224.5</v>
      </c>
      <c r="H35" s="105">
        <v>285.5</v>
      </c>
      <c r="I35" s="105">
        <v>152.5</v>
      </c>
      <c r="J35" s="105">
        <v>30</v>
      </c>
      <c r="K35" s="105">
        <v>58</v>
      </c>
      <c r="L35" s="105">
        <v>64.5</v>
      </c>
      <c r="M35" s="105">
        <v>0</v>
      </c>
      <c r="N35" s="105">
        <v>0</v>
      </c>
      <c r="O35" s="105">
        <v>0</v>
      </c>
      <c r="P35" s="17">
        <v>1035</v>
      </c>
      <c r="Q35" s="58"/>
      <c r="R35" s="59"/>
    </row>
    <row r="36" spans="2:18" ht="14.25">
      <c r="B36" s="32" t="s">
        <v>20</v>
      </c>
      <c r="C36" s="89"/>
      <c r="D36" s="104">
        <v>26.8</v>
      </c>
      <c r="E36" s="104">
        <v>24.400000000000002</v>
      </c>
      <c r="F36" s="104">
        <v>61.2</v>
      </c>
      <c r="G36" s="104">
        <v>72.8</v>
      </c>
      <c r="H36" s="104">
        <v>67.2</v>
      </c>
      <c r="I36" s="104">
        <v>84.800000000000011</v>
      </c>
      <c r="J36" s="104">
        <v>12.8</v>
      </c>
      <c r="K36" s="104">
        <v>16</v>
      </c>
      <c r="L36" s="104">
        <v>4.4000000000000004</v>
      </c>
      <c r="M36" s="104">
        <v>0</v>
      </c>
      <c r="N36" s="104">
        <v>0</v>
      </c>
      <c r="O36" s="104">
        <v>0</v>
      </c>
      <c r="P36" s="19">
        <v>370.4</v>
      </c>
      <c r="Q36" s="58">
        <v>2</v>
      </c>
      <c r="R36" s="59">
        <v>740.8</v>
      </c>
    </row>
    <row r="37" spans="2:18" ht="14.25">
      <c r="B37" s="33" t="s">
        <v>88</v>
      </c>
      <c r="C37" s="94"/>
      <c r="D37" s="101">
        <v>0</v>
      </c>
      <c r="E37" s="101">
        <v>0</v>
      </c>
      <c r="F37" s="101">
        <v>0</v>
      </c>
      <c r="G37" s="101">
        <v>0</v>
      </c>
      <c r="H37" s="101">
        <v>0</v>
      </c>
      <c r="I37" s="101">
        <v>0</v>
      </c>
      <c r="J37" s="101">
        <v>0</v>
      </c>
      <c r="K37" s="101">
        <v>0</v>
      </c>
      <c r="L37" s="101">
        <v>0</v>
      </c>
      <c r="M37" s="101">
        <v>0</v>
      </c>
      <c r="N37" s="101">
        <v>0</v>
      </c>
      <c r="O37" s="101">
        <v>0</v>
      </c>
      <c r="P37" s="9">
        <v>0</v>
      </c>
      <c r="Q37" s="58">
        <v>3.52</v>
      </c>
      <c r="R37" s="59">
        <v>0</v>
      </c>
    </row>
    <row r="38" spans="2:18" ht="14.25">
      <c r="B38" s="33" t="s">
        <v>22</v>
      </c>
      <c r="C38" s="94"/>
      <c r="D38" s="86">
        <v>0</v>
      </c>
      <c r="E38" s="86">
        <v>0</v>
      </c>
      <c r="F38" s="86">
        <v>5.0599999999999996</v>
      </c>
      <c r="G38" s="86">
        <v>0</v>
      </c>
      <c r="H38" s="86">
        <v>0.66</v>
      </c>
      <c r="I38" s="86">
        <v>2.86</v>
      </c>
      <c r="J38" s="86">
        <v>0</v>
      </c>
      <c r="K38" s="86">
        <v>0</v>
      </c>
      <c r="L38" s="86">
        <v>0.66</v>
      </c>
      <c r="M38" s="86">
        <v>0</v>
      </c>
      <c r="N38" s="86">
        <v>0</v>
      </c>
      <c r="O38" s="86">
        <v>0</v>
      </c>
      <c r="P38" s="9">
        <v>9.24</v>
      </c>
      <c r="Q38" s="58">
        <v>16</v>
      </c>
      <c r="R38" s="59">
        <v>147.84</v>
      </c>
    </row>
    <row r="39" spans="2:18" ht="14.25">
      <c r="B39" s="33" t="s">
        <v>23</v>
      </c>
      <c r="C39" s="94"/>
      <c r="D39" s="101">
        <v>1.76</v>
      </c>
      <c r="E39" s="101">
        <v>0.96</v>
      </c>
      <c r="F39" s="101">
        <v>5.28</v>
      </c>
      <c r="G39" s="101">
        <v>1.6</v>
      </c>
      <c r="H39" s="101">
        <v>2.2400000000000002</v>
      </c>
      <c r="I39" s="101">
        <v>3.2</v>
      </c>
      <c r="J39" s="101">
        <v>0.32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9">
        <v>15.36</v>
      </c>
      <c r="Q39" s="58">
        <v>15</v>
      </c>
      <c r="R39" s="59">
        <v>230.4</v>
      </c>
    </row>
    <row r="40" spans="2:18" ht="15" thickBot="1">
      <c r="B40" s="33" t="s">
        <v>59</v>
      </c>
      <c r="C40" s="94"/>
      <c r="D40" s="101">
        <v>6.4799999999999995</v>
      </c>
      <c r="E40" s="101">
        <v>6.6</v>
      </c>
      <c r="F40" s="101">
        <v>20.88</v>
      </c>
      <c r="G40" s="101">
        <v>15.24</v>
      </c>
      <c r="H40" s="101">
        <v>9.84</v>
      </c>
      <c r="I40" s="101">
        <v>13.559999999999999</v>
      </c>
      <c r="J40" s="101">
        <v>0.84</v>
      </c>
      <c r="K40" s="101">
        <v>2.04</v>
      </c>
      <c r="L40" s="101">
        <v>2.16</v>
      </c>
      <c r="M40" s="101">
        <v>0</v>
      </c>
      <c r="N40" s="101">
        <v>0</v>
      </c>
      <c r="O40" s="101">
        <v>0</v>
      </c>
      <c r="P40" s="9">
        <v>77.64</v>
      </c>
      <c r="Q40" s="58">
        <v>16</v>
      </c>
      <c r="R40" s="59">
        <v>1242.24</v>
      </c>
    </row>
    <row r="41" spans="2:18" ht="15" thickBot="1">
      <c r="B41" s="33" t="s">
        <v>89</v>
      </c>
      <c r="C41" s="96"/>
      <c r="D41" s="101">
        <v>0</v>
      </c>
      <c r="E41" s="101">
        <v>0</v>
      </c>
      <c r="F41" s="101">
        <v>0</v>
      </c>
      <c r="G41" s="101">
        <v>0</v>
      </c>
      <c r="H41" s="101">
        <v>0</v>
      </c>
      <c r="I41" s="101">
        <v>0</v>
      </c>
      <c r="J41" s="101">
        <v>0</v>
      </c>
      <c r="K41" s="101">
        <v>0</v>
      </c>
      <c r="L41" s="101">
        <v>0</v>
      </c>
      <c r="M41" s="101">
        <v>0</v>
      </c>
      <c r="N41" s="101">
        <v>0</v>
      </c>
      <c r="O41" s="101">
        <v>0</v>
      </c>
      <c r="P41" s="9">
        <v>0</v>
      </c>
      <c r="Q41" s="112">
        <v>5</v>
      </c>
      <c r="R41" s="59">
        <v>0</v>
      </c>
    </row>
    <row r="42" spans="2:18" ht="15.75">
      <c r="B42" s="33" t="s">
        <v>90</v>
      </c>
      <c r="C42" s="97"/>
      <c r="D42" s="101">
        <v>0</v>
      </c>
      <c r="E42" s="101">
        <v>152</v>
      </c>
      <c r="F42" s="101">
        <v>0</v>
      </c>
      <c r="G42" s="101">
        <v>0</v>
      </c>
      <c r="H42" s="101">
        <v>0</v>
      </c>
      <c r="I42" s="101">
        <v>0</v>
      </c>
      <c r="J42" s="101">
        <v>0</v>
      </c>
      <c r="K42" s="101">
        <v>0</v>
      </c>
      <c r="L42" s="101">
        <v>0</v>
      </c>
      <c r="M42" s="101">
        <v>0</v>
      </c>
      <c r="N42" s="101">
        <v>0</v>
      </c>
      <c r="O42" s="101">
        <v>0</v>
      </c>
      <c r="P42" s="9">
        <v>152</v>
      </c>
      <c r="Q42" s="112">
        <v>3</v>
      </c>
      <c r="R42" s="60">
        <v>456</v>
      </c>
    </row>
    <row r="43" spans="2:18" ht="15" thickBot="1">
      <c r="B43" s="33" t="s">
        <v>91</v>
      </c>
      <c r="C43" s="98"/>
      <c r="D43" s="106">
        <v>0</v>
      </c>
      <c r="E43" s="106">
        <v>0</v>
      </c>
      <c r="F43" s="106">
        <v>0</v>
      </c>
      <c r="G43" s="106">
        <v>0</v>
      </c>
      <c r="H43" s="106">
        <v>0</v>
      </c>
      <c r="I43" s="106">
        <v>0</v>
      </c>
      <c r="J43" s="106">
        <v>0</v>
      </c>
      <c r="K43" s="106">
        <v>0</v>
      </c>
      <c r="L43" s="106">
        <v>0</v>
      </c>
      <c r="M43" s="106">
        <v>0</v>
      </c>
      <c r="N43" s="106">
        <v>0</v>
      </c>
      <c r="O43" s="106">
        <v>0</v>
      </c>
      <c r="P43" s="9">
        <v>0</v>
      </c>
      <c r="Q43" s="112">
        <v>2.5</v>
      </c>
      <c r="R43" s="60">
        <v>0</v>
      </c>
    </row>
    <row r="44" spans="2:18" ht="13.5" thickBot="1">
      <c r="B44" s="22" t="s">
        <v>31</v>
      </c>
      <c r="C44" s="25"/>
      <c r="D44" s="77">
        <v>35.04</v>
      </c>
      <c r="E44" s="37">
        <v>183.96</v>
      </c>
      <c r="F44" s="37">
        <v>92.42</v>
      </c>
      <c r="G44" s="37">
        <v>89.639999999999986</v>
      </c>
      <c r="H44" s="37">
        <v>79.94</v>
      </c>
      <c r="I44" s="37">
        <v>104.42000000000002</v>
      </c>
      <c r="J44" s="37">
        <v>13.96</v>
      </c>
      <c r="K44" s="37">
        <v>18.04</v>
      </c>
      <c r="L44" s="37">
        <v>7.2200000000000006</v>
      </c>
      <c r="M44" s="37">
        <v>0</v>
      </c>
      <c r="N44" s="37">
        <v>0</v>
      </c>
      <c r="O44" s="37">
        <v>0</v>
      </c>
      <c r="P44" s="73">
        <v>624.64</v>
      </c>
      <c r="Q44" s="10"/>
      <c r="R44" s="60"/>
    </row>
    <row r="45" spans="2:18" ht="21" thickTop="1" thickBot="1">
      <c r="B45" s="72" t="s">
        <v>70</v>
      </c>
      <c r="D45" s="107">
        <v>224.04</v>
      </c>
      <c r="E45" s="107">
        <v>475.79999999999995</v>
      </c>
      <c r="F45" s="107">
        <v>622.53</v>
      </c>
      <c r="G45" s="107">
        <v>604.48500000000001</v>
      </c>
      <c r="H45" s="107">
        <v>598.04</v>
      </c>
      <c r="I45" s="107">
        <v>545.73</v>
      </c>
      <c r="J45" s="107">
        <v>137.42500000000001</v>
      </c>
      <c r="K45" s="107">
        <v>236.78</v>
      </c>
      <c r="L45" s="107">
        <v>204.1</v>
      </c>
      <c r="M45" s="107">
        <v>0</v>
      </c>
      <c r="N45" s="107">
        <v>0</v>
      </c>
      <c r="O45" s="108">
        <v>0</v>
      </c>
      <c r="P45" s="84">
        <v>3648.93</v>
      </c>
      <c r="Q45" s="10"/>
      <c r="R45" s="74"/>
    </row>
    <row r="46" spans="2:18" ht="21" thickTop="1" thickBot="1">
      <c r="B46" s="72" t="s">
        <v>69</v>
      </c>
      <c r="D46" s="109">
        <v>673.93</v>
      </c>
      <c r="E46" s="109">
        <v>1220.1500000000001</v>
      </c>
      <c r="F46" s="110">
        <v>1713.3400000000001</v>
      </c>
      <c r="G46" s="110">
        <v>1390.9149999999997</v>
      </c>
      <c r="H46" s="110">
        <v>1313.3999999999999</v>
      </c>
      <c r="I46" s="110">
        <v>1290.0700000000002</v>
      </c>
      <c r="J46" s="110">
        <v>313.26499999999999</v>
      </c>
      <c r="K46" s="110">
        <v>588.04</v>
      </c>
      <c r="L46" s="110">
        <v>471.22</v>
      </c>
      <c r="M46" s="110">
        <v>0</v>
      </c>
      <c r="N46" s="111">
        <v>0</v>
      </c>
      <c r="O46" s="111">
        <v>0</v>
      </c>
      <c r="P46" s="83">
        <v>8974.33</v>
      </c>
      <c r="Q46" s="10"/>
      <c r="R46" s="82">
        <v>8974.33</v>
      </c>
    </row>
    <row r="47" spans="2:18" ht="20.25" thickTop="1">
      <c r="B47" s="24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SUP.2022</vt:lpstr>
      <vt:lpstr>Tabella stampabile</vt:lpstr>
      <vt:lpstr>'MAGAZ. SUP.2022'!Area_stampa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2022-10-19T20:29:52Z</dcterms:modified>
</cp:coreProperties>
</file>