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 activeTab="1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1" i="1"/>
  <c r="AN54" s="1"/>
  <c r="AM52"/>
  <c r="E31"/>
  <c r="S31" s="1"/>
  <c r="AD18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Z39" s="1"/>
  <c r="K39"/>
  <c r="Y39" s="1"/>
  <c r="J39"/>
  <c r="I39"/>
  <c r="H39"/>
  <c r="V39" s="1"/>
  <c r="G39"/>
  <c r="F39"/>
  <c r="T39" s="1"/>
  <c r="E39"/>
  <c r="D39"/>
  <c r="R39" s="1"/>
  <c r="O38"/>
  <c r="AC38" s="1"/>
  <c r="N38"/>
  <c r="M38"/>
  <c r="L38"/>
  <c r="K38"/>
  <c r="J38"/>
  <c r="X38" s="1"/>
  <c r="I38"/>
  <c r="H38"/>
  <c r="V38" s="1"/>
  <c r="G38"/>
  <c r="U38" s="1"/>
  <c r="F38"/>
  <c r="T38" s="1"/>
  <c r="E38"/>
  <c r="D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I44" s="1"/>
  <c r="H36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H30"/>
  <c r="V30" s="1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N11" s="1"/>
  <c r="M10"/>
  <c r="AA10" s="1"/>
  <c r="L10"/>
  <c r="K10"/>
  <c r="Y10" s="1"/>
  <c r="J10"/>
  <c r="X10" s="1"/>
  <c r="I10"/>
  <c r="W10" s="1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E7"/>
  <c r="D7"/>
  <c r="R7" s="1"/>
  <c r="O6"/>
  <c r="N6"/>
  <c r="M6"/>
  <c r="L6"/>
  <c r="K6"/>
  <c r="Y6" s="1"/>
  <c r="J6"/>
  <c r="X6" s="1"/>
  <c r="I6"/>
  <c r="H6"/>
  <c r="V6" s="1"/>
  <c r="G6"/>
  <c r="U6" s="1"/>
  <c r="F6"/>
  <c r="T6" s="1"/>
  <c r="E6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S6"/>
  <c r="AA6"/>
  <c r="AC6"/>
  <c r="Z6"/>
  <c r="T7"/>
  <c r="U7"/>
  <c r="W7"/>
  <c r="AC7"/>
  <c r="X8"/>
  <c r="AB8"/>
  <c r="V8"/>
  <c r="W8"/>
  <c r="Y9"/>
  <c r="Z9"/>
  <c r="S9"/>
  <c r="AA9"/>
  <c r="AC9"/>
  <c r="V10"/>
  <c r="AC10"/>
  <c r="T12"/>
  <c r="Z12"/>
  <c r="AC12"/>
  <c r="R12"/>
  <c r="S13"/>
  <c r="Z13"/>
  <c r="AA13"/>
  <c r="U14"/>
  <c r="AA14"/>
  <c r="AB14"/>
  <c r="AC14"/>
  <c r="T15"/>
  <c r="W15"/>
  <c r="S16"/>
  <c r="AA16"/>
  <c r="V17"/>
  <c r="Y17"/>
  <c r="AA17"/>
  <c r="S20"/>
  <c r="Y20"/>
  <c r="AB20"/>
  <c r="AC20"/>
  <c r="Z21"/>
  <c r="AB21"/>
  <c r="AC21"/>
  <c r="X22"/>
  <c r="AA22"/>
  <c r="AC22"/>
  <c r="P26"/>
  <c r="R28"/>
  <c r="S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V36"/>
  <c r="U37"/>
  <c r="X37"/>
  <c r="Y37"/>
  <c r="AB37"/>
  <c r="Y38"/>
  <c r="S38"/>
  <c r="W38"/>
  <c r="S39"/>
  <c r="U39"/>
  <c r="W39"/>
  <c r="X39"/>
  <c r="U41"/>
  <c r="V41"/>
  <c r="W41"/>
  <c r="X41"/>
  <c r="AB41"/>
  <c r="S41"/>
  <c r="V42"/>
  <c r="W42"/>
  <c r="X42"/>
  <c r="S42"/>
  <c r="Z42"/>
  <c r="AA42"/>
  <c r="U43"/>
  <c r="V43"/>
  <c r="AB43"/>
  <c r="AC43"/>
  <c r="S43"/>
  <c r="W43"/>
  <c r="Z43"/>
  <c r="AA43"/>
  <c r="AA41"/>
  <c r="AA38"/>
  <c r="AA37"/>
  <c r="AA36"/>
  <c r="AA29"/>
  <c r="AA21"/>
  <c r="R42"/>
  <c r="AC28"/>
  <c r="S17"/>
  <c r="R31"/>
  <c r="X5"/>
  <c r="R33"/>
  <c r="R16"/>
  <c r="AB7"/>
  <c r="S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AB10" l="1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P15"/>
  <c r="P40"/>
  <c r="AD14"/>
  <c r="AD8"/>
  <c r="P12"/>
  <c r="P28"/>
  <c r="AB39"/>
  <c r="AD39" s="1"/>
  <c r="AB36"/>
  <c r="P30"/>
  <c r="AD21"/>
  <c r="Z40"/>
  <c r="AD13" l="1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<sst xmlns="http://schemas.openxmlformats.org/spreadsheetml/2006/main" count="221" uniqueCount="105">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</sst>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opLeftCell="A19" zoomScale="75" zoomScaleNormal="75" workbookViewId="0">
      <selection activeCell="AD5" sqref="AD5:AD46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11.7109375" style="2" bestFit="1" customWidth="1"/>
    <col min="7" max="7" width="9.7109375" style="2" bestFit="1" customWidth="1"/>
    <col min="8" max="8" width="11.7109375" style="2" bestFit="1" customWidth="1"/>
    <col min="9" max="9" width="9.42578125" style="2" bestFit="1" customWidth="1"/>
    <col min="10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30</v>
      </c>
      <c r="P6" s="7">
        <f t="shared" si="1"/>
        <v>30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75</v>
      </c>
      <c r="AD6" s="50">
        <f t="shared" ref="AD6:AD43" si="6">SUM(R6:AC6)</f>
        <v>75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30.799999999999997</v>
      </c>
      <c r="F7" s="77">
        <f t="shared" si="7"/>
        <v>88.899999999999991</v>
      </c>
      <c r="G7" s="77">
        <f t="shared" si="7"/>
        <v>17.5</v>
      </c>
      <c r="H7" s="77">
        <f t="shared" si="7"/>
        <v>60.9</v>
      </c>
      <c r="I7" s="77">
        <f t="shared" si="7"/>
        <v>23.099999999999998</v>
      </c>
      <c r="J7" s="77">
        <f t="shared" si="7"/>
        <v>74.199999999999989</v>
      </c>
      <c r="K7" s="77">
        <f t="shared" si="7"/>
        <v>35.699999999999996</v>
      </c>
      <c r="L7" s="77">
        <f t="shared" si="7"/>
        <v>22.4</v>
      </c>
      <c r="M7" s="77">
        <f t="shared" si="7"/>
        <v>61.599999999999994</v>
      </c>
      <c r="N7" s="77">
        <f t="shared" si="7"/>
        <v>84.699999999999989</v>
      </c>
      <c r="O7" s="77">
        <f t="shared" si="7"/>
        <v>21</v>
      </c>
      <c r="P7" s="7">
        <f t="shared" si="1"/>
        <v>587.29999999999995</v>
      </c>
      <c r="Q7" s="49">
        <v>2.5</v>
      </c>
      <c r="R7" s="70">
        <f t="shared" si="2"/>
        <v>166.25</v>
      </c>
      <c r="S7" s="70">
        <f t="shared" si="3"/>
        <v>77</v>
      </c>
      <c r="T7" s="70">
        <f t="shared" si="3"/>
        <v>222.24999999999997</v>
      </c>
      <c r="U7" s="70">
        <f t="shared" si="3"/>
        <v>43.75</v>
      </c>
      <c r="V7" s="70">
        <f t="shared" si="4"/>
        <v>152.25</v>
      </c>
      <c r="W7" s="70">
        <f t="shared" si="4"/>
        <v>57.749999999999993</v>
      </c>
      <c r="X7" s="70">
        <f t="shared" si="4"/>
        <v>185.49999999999997</v>
      </c>
      <c r="Y7" s="70">
        <f t="shared" si="4"/>
        <v>89.249999999999986</v>
      </c>
      <c r="Z7" s="70">
        <f t="shared" si="4"/>
        <v>56</v>
      </c>
      <c r="AA7" s="70">
        <f t="shared" si="4"/>
        <v>154</v>
      </c>
      <c r="AB7" s="70">
        <f t="shared" si="4"/>
        <v>211.74999999999997</v>
      </c>
      <c r="AC7" s="70">
        <f t="shared" si="4"/>
        <v>52.5</v>
      </c>
      <c r="AD7" s="50">
        <f t="shared" si="6"/>
        <v>1468.25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0.8</v>
      </c>
      <c r="F8" s="77">
        <f t="shared" si="8"/>
        <v>19.200000000000003</v>
      </c>
      <c r="G8" s="77">
        <f t="shared" si="8"/>
        <v>7.6000000000000005</v>
      </c>
      <c r="H8" s="77">
        <f t="shared" si="8"/>
        <v>0.4</v>
      </c>
      <c r="I8" s="77">
        <f t="shared" si="8"/>
        <v>0.4</v>
      </c>
      <c r="J8" s="77">
        <f t="shared" si="8"/>
        <v>7.2</v>
      </c>
      <c r="K8" s="77">
        <f t="shared" si="8"/>
        <v>0.8</v>
      </c>
      <c r="L8" s="77">
        <f t="shared" si="8"/>
        <v>0</v>
      </c>
      <c r="M8" s="77">
        <f t="shared" si="8"/>
        <v>2.4000000000000004</v>
      </c>
      <c r="N8" s="77">
        <f t="shared" si="8"/>
        <v>0</v>
      </c>
      <c r="O8" s="77">
        <f t="shared" si="8"/>
        <v>2</v>
      </c>
      <c r="P8" s="7">
        <f t="shared" si="1"/>
        <v>41.199999999999996</v>
      </c>
      <c r="Q8" s="49">
        <v>7</v>
      </c>
      <c r="R8" s="70">
        <f t="shared" si="2"/>
        <v>2.8000000000000003</v>
      </c>
      <c r="S8" s="70">
        <f t="shared" si="3"/>
        <v>5.6000000000000005</v>
      </c>
      <c r="T8" s="70">
        <f t="shared" si="3"/>
        <v>134.40000000000003</v>
      </c>
      <c r="U8" s="70">
        <f t="shared" si="3"/>
        <v>53.2</v>
      </c>
      <c r="V8" s="70">
        <f t="shared" si="4"/>
        <v>2.8000000000000003</v>
      </c>
      <c r="W8" s="70">
        <f t="shared" si="4"/>
        <v>2.8000000000000003</v>
      </c>
      <c r="X8" s="70">
        <f t="shared" si="4"/>
        <v>50.4</v>
      </c>
      <c r="Y8" s="70">
        <f t="shared" si="4"/>
        <v>5.6000000000000005</v>
      </c>
      <c r="Z8" s="70">
        <f t="shared" si="4"/>
        <v>0</v>
      </c>
      <c r="AA8" s="70">
        <f t="shared" si="4"/>
        <v>16.800000000000004</v>
      </c>
      <c r="AB8" s="70">
        <f t="shared" si="4"/>
        <v>0</v>
      </c>
      <c r="AC8" s="70">
        <f t="shared" si="4"/>
        <v>14</v>
      </c>
      <c r="AD8" s="50">
        <f t="shared" si="6"/>
        <v>288.40000000000009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16</v>
      </c>
      <c r="F9" s="93">
        <f t="shared" si="9"/>
        <v>24</v>
      </c>
      <c r="G9" s="93">
        <f t="shared" si="9"/>
        <v>24</v>
      </c>
      <c r="H9" s="93">
        <f t="shared" si="9"/>
        <v>37</v>
      </c>
      <c r="I9" s="93">
        <f t="shared" si="9"/>
        <v>16</v>
      </c>
      <c r="J9" s="93">
        <f t="shared" si="9"/>
        <v>49</v>
      </c>
      <c r="K9" s="93">
        <f t="shared" si="9"/>
        <v>16</v>
      </c>
      <c r="L9" s="93">
        <f t="shared" si="9"/>
        <v>7</v>
      </c>
      <c r="M9" s="93">
        <f t="shared" si="9"/>
        <v>37</v>
      </c>
      <c r="N9" s="93">
        <f t="shared" si="9"/>
        <v>22</v>
      </c>
      <c r="O9" s="93">
        <f t="shared" si="9"/>
        <v>306</v>
      </c>
      <c r="P9" s="7">
        <f t="shared" si="1"/>
        <v>575</v>
      </c>
      <c r="Q9" s="49">
        <v>1.5</v>
      </c>
      <c r="R9" s="70">
        <f t="shared" si="2"/>
        <v>31.5</v>
      </c>
      <c r="S9" s="70">
        <f t="shared" si="3"/>
        <v>24</v>
      </c>
      <c r="T9" s="70">
        <f t="shared" si="3"/>
        <v>36</v>
      </c>
      <c r="U9" s="70">
        <f t="shared" si="3"/>
        <v>36</v>
      </c>
      <c r="V9" s="70">
        <f t="shared" si="4"/>
        <v>55.5</v>
      </c>
      <c r="W9" s="70">
        <f t="shared" si="4"/>
        <v>24</v>
      </c>
      <c r="X9" s="70">
        <f t="shared" si="4"/>
        <v>73.5</v>
      </c>
      <c r="Y9" s="70">
        <f t="shared" si="4"/>
        <v>24</v>
      </c>
      <c r="Z9" s="70">
        <f t="shared" si="4"/>
        <v>10.5</v>
      </c>
      <c r="AA9" s="70">
        <f t="shared" si="4"/>
        <v>55.5</v>
      </c>
      <c r="AB9" s="70">
        <f t="shared" si="4"/>
        <v>33</v>
      </c>
      <c r="AC9" s="70">
        <f t="shared" si="4"/>
        <v>459</v>
      </c>
      <c r="AD9" s="50">
        <f t="shared" si="6"/>
        <v>862.5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0.25</v>
      </c>
      <c r="F10" s="94">
        <f t="shared" si="10"/>
        <v>0.25</v>
      </c>
      <c r="G10" s="94">
        <f t="shared" si="10"/>
        <v>4.5</v>
      </c>
      <c r="H10" s="94">
        <f t="shared" si="10"/>
        <v>0.75</v>
      </c>
      <c r="I10" s="94">
        <f t="shared" si="10"/>
        <v>0.75</v>
      </c>
      <c r="J10" s="94">
        <f t="shared" si="10"/>
        <v>1</v>
      </c>
      <c r="K10" s="94">
        <f t="shared" si="10"/>
        <v>0.25</v>
      </c>
      <c r="L10" s="94">
        <f t="shared" si="10"/>
        <v>0.5</v>
      </c>
      <c r="M10" s="94">
        <f t="shared" si="10"/>
        <v>1.75</v>
      </c>
      <c r="N10" s="94">
        <f t="shared" si="10"/>
        <v>0.5</v>
      </c>
      <c r="O10" s="94">
        <f t="shared" si="10"/>
        <v>2.75</v>
      </c>
      <c r="P10" s="7">
        <f t="shared" si="1"/>
        <v>15.5</v>
      </c>
      <c r="Q10" s="49">
        <v>10</v>
      </c>
      <c r="R10" s="70">
        <f t="shared" si="2"/>
        <v>22.5</v>
      </c>
      <c r="S10" s="70">
        <f t="shared" ref="S10:AC10" si="11">$Q10*E10</f>
        <v>2.5</v>
      </c>
      <c r="T10" s="70">
        <f t="shared" si="11"/>
        <v>2.5</v>
      </c>
      <c r="U10" s="70">
        <f t="shared" si="11"/>
        <v>45</v>
      </c>
      <c r="V10" s="70">
        <f t="shared" si="11"/>
        <v>7.5</v>
      </c>
      <c r="W10" s="70">
        <f t="shared" si="11"/>
        <v>7.5</v>
      </c>
      <c r="X10" s="70">
        <f t="shared" si="11"/>
        <v>10</v>
      </c>
      <c r="Y10" s="70">
        <f t="shared" si="11"/>
        <v>2.5</v>
      </c>
      <c r="Z10" s="70">
        <f t="shared" si="11"/>
        <v>5</v>
      </c>
      <c r="AA10" s="70">
        <f t="shared" si="11"/>
        <v>17.5</v>
      </c>
      <c r="AB10" s="70">
        <f t="shared" si="11"/>
        <v>5</v>
      </c>
      <c r="AC10" s="70">
        <f t="shared" si="11"/>
        <v>27.5</v>
      </c>
      <c r="AD10" s="50">
        <f t="shared" si="6"/>
        <v>155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47.849999999999994</v>
      </c>
      <c r="F11" s="13">
        <f t="shared" si="12"/>
        <v>132.35</v>
      </c>
      <c r="G11" s="13">
        <f t="shared" si="12"/>
        <v>53.6</v>
      </c>
      <c r="H11" s="13">
        <f t="shared" si="12"/>
        <v>99.05</v>
      </c>
      <c r="I11" s="13">
        <f t="shared" si="12"/>
        <v>40.25</v>
      </c>
      <c r="J11" s="13">
        <f t="shared" si="12"/>
        <v>131.39999999999998</v>
      </c>
      <c r="K11" s="13">
        <f t="shared" si="12"/>
        <v>52.749999999999993</v>
      </c>
      <c r="L11" s="13">
        <f t="shared" si="12"/>
        <v>29.9</v>
      </c>
      <c r="M11" s="13">
        <f t="shared" si="12"/>
        <v>102.75</v>
      </c>
      <c r="N11" s="13">
        <f t="shared" si="12"/>
        <v>107.19999999999999</v>
      </c>
      <c r="O11" s="13">
        <f t="shared" si="12"/>
        <v>361.75</v>
      </c>
      <c r="P11" s="31">
        <f>SUM(P5:P10)</f>
        <v>1249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1.4</v>
      </c>
      <c r="F12" s="95">
        <f t="shared" si="13"/>
        <v>21</v>
      </c>
      <c r="G12" s="95">
        <f t="shared" si="13"/>
        <v>16.099999999999998</v>
      </c>
      <c r="H12" s="95">
        <f t="shared" si="13"/>
        <v>8.3999999999999986</v>
      </c>
      <c r="I12" s="95">
        <f t="shared" si="13"/>
        <v>2.0999999999999996</v>
      </c>
      <c r="J12" s="95">
        <f t="shared" si="13"/>
        <v>23.099999999999998</v>
      </c>
      <c r="K12" s="95">
        <f t="shared" si="13"/>
        <v>4.1999999999999993</v>
      </c>
      <c r="L12" s="95">
        <f t="shared" si="13"/>
        <v>5.6</v>
      </c>
      <c r="M12" s="95">
        <f t="shared" si="13"/>
        <v>431.2</v>
      </c>
      <c r="N12" s="95">
        <f t="shared" si="13"/>
        <v>14</v>
      </c>
      <c r="O12" s="95">
        <f t="shared" si="13"/>
        <v>11.2</v>
      </c>
      <c r="P12" s="15">
        <f t="shared" ref="P12:P17" si="14">SUM(D12:O12)</f>
        <v>539</v>
      </c>
      <c r="Q12" s="49">
        <v>1</v>
      </c>
      <c r="R12" s="70">
        <f t="shared" ref="R12:R17" si="15">$Q12*D12</f>
        <v>0.7</v>
      </c>
      <c r="S12" s="70">
        <f t="shared" ref="S12:AC17" si="16">$Q12*E12</f>
        <v>1.4</v>
      </c>
      <c r="T12" s="70">
        <f t="shared" si="16"/>
        <v>21</v>
      </c>
      <c r="U12" s="70">
        <f t="shared" si="16"/>
        <v>16.099999999999998</v>
      </c>
      <c r="V12" s="70">
        <f t="shared" si="16"/>
        <v>8.3999999999999986</v>
      </c>
      <c r="W12" s="70">
        <f t="shared" si="16"/>
        <v>2.0999999999999996</v>
      </c>
      <c r="X12" s="70">
        <f t="shared" si="16"/>
        <v>23.099999999999998</v>
      </c>
      <c r="Y12" s="70">
        <f t="shared" si="16"/>
        <v>4.1999999999999993</v>
      </c>
      <c r="Z12" s="70">
        <f t="shared" si="16"/>
        <v>5.6</v>
      </c>
      <c r="AA12" s="70">
        <f t="shared" si="16"/>
        <v>431.2</v>
      </c>
      <c r="AB12" s="70">
        <f t="shared" si="16"/>
        <v>14</v>
      </c>
      <c r="AC12" s="70">
        <f t="shared" si="16"/>
        <v>11.2</v>
      </c>
      <c r="AD12" s="50">
        <f t="shared" si="6"/>
        <v>539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6.8000000000000007</v>
      </c>
      <c r="F13" s="92">
        <f t="shared" si="17"/>
        <v>52.800000000000004</v>
      </c>
      <c r="G13" s="92">
        <f t="shared" si="17"/>
        <v>8.8000000000000007</v>
      </c>
      <c r="H13" s="92">
        <f t="shared" si="17"/>
        <v>28</v>
      </c>
      <c r="I13" s="92">
        <f t="shared" si="17"/>
        <v>11.600000000000001</v>
      </c>
      <c r="J13" s="92">
        <f t="shared" si="17"/>
        <v>46</v>
      </c>
      <c r="K13" s="92">
        <f t="shared" si="17"/>
        <v>5.2</v>
      </c>
      <c r="L13" s="92">
        <f t="shared" si="17"/>
        <v>3.2</v>
      </c>
      <c r="M13" s="92">
        <f t="shared" si="17"/>
        <v>106.80000000000001</v>
      </c>
      <c r="N13" s="92">
        <f t="shared" si="17"/>
        <v>5.6000000000000005</v>
      </c>
      <c r="O13" s="92">
        <f t="shared" si="17"/>
        <v>5.6000000000000005</v>
      </c>
      <c r="P13" s="7">
        <f t="shared" si="14"/>
        <v>288.40000000000003</v>
      </c>
      <c r="Q13" s="49">
        <v>1.5</v>
      </c>
      <c r="R13" s="70">
        <f t="shared" si="15"/>
        <v>12</v>
      </c>
      <c r="S13" s="70">
        <f t="shared" si="16"/>
        <v>10.200000000000001</v>
      </c>
      <c r="T13" s="70">
        <f t="shared" si="16"/>
        <v>79.2</v>
      </c>
      <c r="U13" s="70">
        <f t="shared" si="16"/>
        <v>13.200000000000001</v>
      </c>
      <c r="V13" s="70">
        <f t="shared" si="16"/>
        <v>42</v>
      </c>
      <c r="W13" s="70">
        <f t="shared" si="16"/>
        <v>17.400000000000002</v>
      </c>
      <c r="X13" s="70">
        <f t="shared" si="16"/>
        <v>69</v>
      </c>
      <c r="Y13" s="70">
        <f t="shared" si="16"/>
        <v>7.8000000000000007</v>
      </c>
      <c r="Z13" s="70">
        <f t="shared" si="16"/>
        <v>4.8000000000000007</v>
      </c>
      <c r="AA13" s="70">
        <f t="shared" si="16"/>
        <v>160.20000000000002</v>
      </c>
      <c r="AB13" s="70">
        <f t="shared" si="16"/>
        <v>8.4</v>
      </c>
      <c r="AC13" s="70">
        <f t="shared" si="16"/>
        <v>8.4</v>
      </c>
      <c r="AD13" s="50">
        <f t="shared" si="6"/>
        <v>432.6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3</v>
      </c>
      <c r="F14" s="77">
        <f t="shared" si="18"/>
        <v>23</v>
      </c>
      <c r="G14" s="77">
        <f t="shared" si="18"/>
        <v>4</v>
      </c>
      <c r="H14" s="77">
        <f t="shared" si="18"/>
        <v>12</v>
      </c>
      <c r="I14" s="77">
        <f t="shared" si="18"/>
        <v>4</v>
      </c>
      <c r="J14" s="77">
        <f t="shared" si="18"/>
        <v>19</v>
      </c>
      <c r="K14" s="77">
        <f t="shared" si="18"/>
        <v>3</v>
      </c>
      <c r="L14" s="77">
        <f t="shared" si="18"/>
        <v>6</v>
      </c>
      <c r="M14" s="77">
        <f t="shared" si="18"/>
        <v>40</v>
      </c>
      <c r="N14" s="77">
        <f t="shared" si="18"/>
        <v>2</v>
      </c>
      <c r="O14" s="77">
        <f t="shared" si="18"/>
        <v>2</v>
      </c>
      <c r="P14" s="7">
        <f t="shared" si="14"/>
        <v>131</v>
      </c>
      <c r="Q14" s="49">
        <v>5</v>
      </c>
      <c r="R14" s="70">
        <f t="shared" si="15"/>
        <v>65</v>
      </c>
      <c r="S14" s="70">
        <f t="shared" si="16"/>
        <v>15</v>
      </c>
      <c r="T14" s="70">
        <f t="shared" si="16"/>
        <v>115</v>
      </c>
      <c r="U14" s="70">
        <f t="shared" si="16"/>
        <v>20</v>
      </c>
      <c r="V14" s="70">
        <f t="shared" si="16"/>
        <v>60</v>
      </c>
      <c r="W14" s="70">
        <f t="shared" si="16"/>
        <v>20</v>
      </c>
      <c r="X14" s="70">
        <f t="shared" si="16"/>
        <v>95</v>
      </c>
      <c r="Y14" s="70">
        <f t="shared" si="16"/>
        <v>15</v>
      </c>
      <c r="Z14" s="70">
        <f t="shared" si="16"/>
        <v>30</v>
      </c>
      <c r="AA14" s="70">
        <f t="shared" si="16"/>
        <v>200</v>
      </c>
      <c r="AB14" s="70">
        <f t="shared" si="16"/>
        <v>10</v>
      </c>
      <c r="AC14" s="70">
        <f t="shared" si="16"/>
        <v>10</v>
      </c>
      <c r="AD14" s="50">
        <f t="shared" si="6"/>
        <v>655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2</v>
      </c>
      <c r="F15" s="77">
        <f t="shared" si="18"/>
        <v>5</v>
      </c>
      <c r="G15" s="77">
        <f t="shared" si="18"/>
        <v>22</v>
      </c>
      <c r="H15" s="77">
        <f t="shared" si="18"/>
        <v>20</v>
      </c>
      <c r="I15" s="77">
        <f t="shared" si="18"/>
        <v>1</v>
      </c>
      <c r="J15" s="77">
        <f t="shared" si="18"/>
        <v>14</v>
      </c>
      <c r="K15" s="77">
        <f t="shared" si="18"/>
        <v>5</v>
      </c>
      <c r="L15" s="77">
        <f t="shared" si="18"/>
        <v>2</v>
      </c>
      <c r="M15" s="77">
        <f t="shared" si="18"/>
        <v>16</v>
      </c>
      <c r="N15" s="77">
        <f t="shared" si="18"/>
        <v>6</v>
      </c>
      <c r="O15" s="77">
        <f t="shared" si="18"/>
        <v>2</v>
      </c>
      <c r="P15" s="7">
        <f t="shared" si="14"/>
        <v>101</v>
      </c>
      <c r="Q15" s="49">
        <v>2</v>
      </c>
      <c r="R15" s="70">
        <f t="shared" si="15"/>
        <v>12</v>
      </c>
      <c r="S15" s="70">
        <f t="shared" si="16"/>
        <v>4</v>
      </c>
      <c r="T15" s="70">
        <f t="shared" si="16"/>
        <v>10</v>
      </c>
      <c r="U15" s="70">
        <f t="shared" si="16"/>
        <v>44</v>
      </c>
      <c r="V15" s="70">
        <f t="shared" si="16"/>
        <v>40</v>
      </c>
      <c r="W15" s="70">
        <f t="shared" si="16"/>
        <v>2</v>
      </c>
      <c r="X15" s="70">
        <f t="shared" si="16"/>
        <v>28</v>
      </c>
      <c r="Y15" s="70">
        <f t="shared" si="16"/>
        <v>10</v>
      </c>
      <c r="Z15" s="70">
        <f t="shared" si="16"/>
        <v>4</v>
      </c>
      <c r="AA15" s="70">
        <f t="shared" si="16"/>
        <v>32</v>
      </c>
      <c r="AB15" s="70">
        <f t="shared" si="16"/>
        <v>12</v>
      </c>
      <c r="AC15" s="70">
        <f t="shared" si="16"/>
        <v>4</v>
      </c>
      <c r="AD15" s="50">
        <f t="shared" si="6"/>
        <v>202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47.58</v>
      </c>
      <c r="F17" s="93">
        <f t="shared" si="20"/>
        <v>46.800000000000004</v>
      </c>
      <c r="G17" s="93">
        <f t="shared" si="20"/>
        <v>34.770000000000003</v>
      </c>
      <c r="H17" s="93">
        <f t="shared" si="20"/>
        <v>29.25</v>
      </c>
      <c r="I17" s="93">
        <f t="shared" si="20"/>
        <v>19.5</v>
      </c>
      <c r="J17" s="93">
        <f t="shared" si="20"/>
        <v>43.29</v>
      </c>
      <c r="K17" s="93">
        <f t="shared" si="20"/>
        <v>48.36</v>
      </c>
      <c r="L17" s="93">
        <f t="shared" si="20"/>
        <v>30.42</v>
      </c>
      <c r="M17" s="93">
        <f t="shared" si="20"/>
        <v>41.730000000000004</v>
      </c>
      <c r="N17" s="93">
        <f t="shared" si="20"/>
        <v>44.85</v>
      </c>
      <c r="O17" s="93">
        <f t="shared" si="20"/>
        <v>142.74</v>
      </c>
      <c r="P17" s="7">
        <f t="shared" si="14"/>
        <v>570.28000000000009</v>
      </c>
      <c r="Q17" s="49">
        <v>5</v>
      </c>
      <c r="R17" s="70">
        <f t="shared" si="15"/>
        <v>204.95000000000002</v>
      </c>
      <c r="S17" s="70">
        <f t="shared" si="16"/>
        <v>237.89999999999998</v>
      </c>
      <c r="T17" s="70">
        <f t="shared" si="16"/>
        <v>234.00000000000003</v>
      </c>
      <c r="U17" s="70">
        <f t="shared" si="16"/>
        <v>173.85000000000002</v>
      </c>
      <c r="V17" s="70">
        <f t="shared" si="16"/>
        <v>146.25</v>
      </c>
      <c r="W17" s="70">
        <f t="shared" si="16"/>
        <v>97.5</v>
      </c>
      <c r="X17" s="70">
        <f t="shared" si="16"/>
        <v>216.45</v>
      </c>
      <c r="Y17" s="70">
        <f t="shared" si="16"/>
        <v>241.8</v>
      </c>
      <c r="Z17" s="70">
        <f t="shared" si="16"/>
        <v>152.10000000000002</v>
      </c>
      <c r="AA17" s="70">
        <f t="shared" si="16"/>
        <v>208.65000000000003</v>
      </c>
      <c r="AB17" s="70">
        <f t="shared" si="16"/>
        <v>224.25</v>
      </c>
      <c r="AC17" s="70">
        <f t="shared" si="16"/>
        <v>713.7</v>
      </c>
      <c r="AD17" s="50">
        <f t="shared" si="6"/>
        <v>2851.4000000000005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60.78</v>
      </c>
      <c r="F19" s="13">
        <f t="shared" si="21"/>
        <v>148.60000000000002</v>
      </c>
      <c r="G19" s="13">
        <f t="shared" si="21"/>
        <v>85.67</v>
      </c>
      <c r="H19" s="13">
        <f t="shared" si="21"/>
        <v>97.65</v>
      </c>
      <c r="I19" s="13">
        <f t="shared" si="21"/>
        <v>38.200000000000003</v>
      </c>
      <c r="J19" s="13">
        <f t="shared" si="21"/>
        <v>145.38999999999999</v>
      </c>
      <c r="K19" s="13">
        <f t="shared" si="21"/>
        <v>65.759999999999991</v>
      </c>
      <c r="L19" s="13">
        <f t="shared" si="21"/>
        <v>47.22</v>
      </c>
      <c r="M19" s="13">
        <f t="shared" si="21"/>
        <v>635.73</v>
      </c>
      <c r="N19" s="13">
        <f t="shared" si="21"/>
        <v>72.45</v>
      </c>
      <c r="O19" s="31">
        <f t="shared" si="21"/>
        <v>163.54000000000002</v>
      </c>
      <c r="P19" s="68">
        <f>SUM(P12:P18)</f>
        <v>1629.6800000000003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0.375</v>
      </c>
      <c r="F20" s="95">
        <f t="shared" si="22"/>
        <v>1.75</v>
      </c>
      <c r="G20" s="95">
        <f t="shared" si="22"/>
        <v>0</v>
      </c>
      <c r="H20" s="95">
        <f t="shared" si="22"/>
        <v>3.125</v>
      </c>
      <c r="I20" s="95">
        <f t="shared" si="22"/>
        <v>0.125</v>
      </c>
      <c r="J20" s="95">
        <f t="shared" si="22"/>
        <v>0.5</v>
      </c>
      <c r="K20" s="95">
        <f t="shared" si="22"/>
        <v>0</v>
      </c>
      <c r="L20" s="95">
        <f t="shared" si="22"/>
        <v>0.25</v>
      </c>
      <c r="M20" s="95">
        <f t="shared" si="22"/>
        <v>10</v>
      </c>
      <c r="N20" s="95">
        <f t="shared" si="22"/>
        <v>0</v>
      </c>
      <c r="O20" s="95">
        <f t="shared" si="22"/>
        <v>2.25</v>
      </c>
      <c r="P20" s="15">
        <f t="shared" ref="P20:P26" si="23">SUM(D20:O20)</f>
        <v>18.375</v>
      </c>
      <c r="Q20" s="49">
        <v>11</v>
      </c>
      <c r="R20" s="70">
        <f t="shared" ref="R20:R26" si="24">$Q20*D20</f>
        <v>0</v>
      </c>
      <c r="S20" s="70">
        <f t="shared" ref="S20:AC23" si="25">$Q20*E20</f>
        <v>4.125</v>
      </c>
      <c r="T20" s="70">
        <f t="shared" si="25"/>
        <v>19.25</v>
      </c>
      <c r="U20" s="70">
        <f t="shared" si="25"/>
        <v>0</v>
      </c>
      <c r="V20" s="70">
        <f t="shared" si="25"/>
        <v>34.375</v>
      </c>
      <c r="W20" s="70">
        <f t="shared" si="25"/>
        <v>1.375</v>
      </c>
      <c r="X20" s="70">
        <f t="shared" si="25"/>
        <v>5.5</v>
      </c>
      <c r="Y20" s="70">
        <f t="shared" si="25"/>
        <v>0</v>
      </c>
      <c r="Z20" s="70">
        <f t="shared" si="25"/>
        <v>2.75</v>
      </c>
      <c r="AA20" s="70">
        <f t="shared" si="25"/>
        <v>110</v>
      </c>
      <c r="AB20" s="70">
        <f t="shared" si="25"/>
        <v>0</v>
      </c>
      <c r="AC20" s="70">
        <f t="shared" si="25"/>
        <v>24.75</v>
      </c>
      <c r="AD20" s="50">
        <f t="shared" si="6"/>
        <v>202.125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0.4</v>
      </c>
      <c r="G21" s="77">
        <f t="shared" si="22"/>
        <v>0</v>
      </c>
      <c r="H21" s="77">
        <f t="shared" si="22"/>
        <v>2</v>
      </c>
      <c r="I21" s="77">
        <f t="shared" si="22"/>
        <v>0.4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13.600000000000001</v>
      </c>
      <c r="N21" s="77">
        <f t="shared" si="22"/>
        <v>0</v>
      </c>
      <c r="O21" s="77">
        <f t="shared" si="22"/>
        <v>0</v>
      </c>
      <c r="P21" s="9">
        <f t="shared" si="23"/>
        <v>16.400000000000002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2.6</v>
      </c>
      <c r="U21" s="70">
        <f t="shared" si="25"/>
        <v>0</v>
      </c>
      <c r="V21" s="70">
        <f t="shared" si="25"/>
        <v>13</v>
      </c>
      <c r="W21" s="70">
        <f t="shared" si="25"/>
        <v>2.6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88.4</v>
      </c>
      <c r="AB21" s="70">
        <f t="shared" si="25"/>
        <v>0</v>
      </c>
      <c r="AC21" s="70">
        <f t="shared" si="25"/>
        <v>0</v>
      </c>
      <c r="AD21" s="50">
        <f t="shared" si="6"/>
        <v>106.60000000000001</v>
      </c>
      <c r="AF21" s="34" t="s">
        <v>90</v>
      </c>
      <c r="AG21" s="71">
        <v>66.5</v>
      </c>
      <c r="AH21" s="71">
        <v>30.799999999999997</v>
      </c>
      <c r="AI21" s="71">
        <v>88.899999999999991</v>
      </c>
      <c r="AJ21" s="71">
        <v>17.5</v>
      </c>
      <c r="AK21" s="71">
        <v>60.9</v>
      </c>
      <c r="AL21" s="34">
        <v>23.099999999999998</v>
      </c>
      <c r="AM21" s="71">
        <v>74.199999999999989</v>
      </c>
      <c r="AN21" s="34">
        <v>35.699999999999996</v>
      </c>
      <c r="AO21" s="71">
        <v>22.4</v>
      </c>
      <c r="AP21" s="34">
        <v>61.599999999999994</v>
      </c>
      <c r="AQ21" s="34">
        <v>84.699999999999989</v>
      </c>
      <c r="AR21" s="67">
        <v>21</v>
      </c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203.5</v>
      </c>
      <c r="F22" s="77">
        <f t="shared" si="26"/>
        <v>326</v>
      </c>
      <c r="G22" s="77">
        <f t="shared" si="26"/>
        <v>134</v>
      </c>
      <c r="H22" s="77">
        <f t="shared" si="26"/>
        <v>272</v>
      </c>
      <c r="I22" s="77">
        <f t="shared" si="26"/>
        <v>76</v>
      </c>
      <c r="J22" s="77">
        <f t="shared" si="26"/>
        <v>155</v>
      </c>
      <c r="K22" s="77">
        <f t="shared" si="26"/>
        <v>59</v>
      </c>
      <c r="L22" s="77">
        <f t="shared" si="26"/>
        <v>74</v>
      </c>
      <c r="M22" s="77">
        <f t="shared" si="26"/>
        <v>191</v>
      </c>
      <c r="N22" s="77">
        <f t="shared" si="26"/>
        <v>87</v>
      </c>
      <c r="O22" s="77">
        <f t="shared" si="26"/>
        <v>373</v>
      </c>
      <c r="P22" s="9">
        <f t="shared" si="23"/>
        <v>2088</v>
      </c>
      <c r="Q22" s="49">
        <v>1</v>
      </c>
      <c r="R22" s="70">
        <f t="shared" si="24"/>
        <v>137.5</v>
      </c>
      <c r="S22" s="70">
        <f t="shared" si="25"/>
        <v>203.5</v>
      </c>
      <c r="T22" s="70">
        <f t="shared" si="25"/>
        <v>326</v>
      </c>
      <c r="U22" s="70">
        <f t="shared" si="25"/>
        <v>134</v>
      </c>
      <c r="V22" s="70">
        <f t="shared" si="25"/>
        <v>272</v>
      </c>
      <c r="W22" s="70">
        <f t="shared" si="25"/>
        <v>76</v>
      </c>
      <c r="X22" s="70">
        <f t="shared" si="25"/>
        <v>155</v>
      </c>
      <c r="Y22" s="70">
        <f t="shared" si="25"/>
        <v>59</v>
      </c>
      <c r="Z22" s="70">
        <f t="shared" si="25"/>
        <v>74</v>
      </c>
      <c r="AA22" s="70">
        <f t="shared" si="25"/>
        <v>191</v>
      </c>
      <c r="AB22" s="70">
        <f t="shared" si="25"/>
        <v>87</v>
      </c>
      <c r="AC22" s="70">
        <f t="shared" si="25"/>
        <v>373</v>
      </c>
      <c r="AD22" s="50">
        <f t="shared" si="6"/>
        <v>2088</v>
      </c>
      <c r="AF22" s="33" t="s">
        <v>21</v>
      </c>
      <c r="AG22" s="67">
        <v>137.5</v>
      </c>
      <c r="AH22" s="67">
        <v>203.5</v>
      </c>
      <c r="AI22" s="67">
        <v>326</v>
      </c>
      <c r="AJ22" s="67">
        <v>134</v>
      </c>
      <c r="AK22" s="67">
        <v>272</v>
      </c>
      <c r="AL22" s="67">
        <v>76</v>
      </c>
      <c r="AM22" s="67">
        <v>155</v>
      </c>
      <c r="AN22" s="67">
        <v>59</v>
      </c>
      <c r="AO22" s="67">
        <v>74</v>
      </c>
      <c r="AP22" s="67">
        <v>191</v>
      </c>
      <c r="AQ22" s="91">
        <v>87</v>
      </c>
      <c r="AR22" s="67">
        <v>373</v>
      </c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>
        <v>44.5</v>
      </c>
      <c r="AI24" s="67">
        <v>116.5</v>
      </c>
      <c r="AJ24" s="67">
        <v>78</v>
      </c>
      <c r="AK24" s="67">
        <v>210</v>
      </c>
      <c r="AL24" s="67">
        <v>62.5</v>
      </c>
      <c r="AM24" s="67">
        <v>122.5</v>
      </c>
      <c r="AN24" s="33">
        <v>30.5</v>
      </c>
      <c r="AO24" s="67">
        <v>54.5</v>
      </c>
      <c r="AP24" s="67">
        <v>313</v>
      </c>
      <c r="AQ24" s="33">
        <v>91</v>
      </c>
      <c r="AR24" s="67">
        <v>34.5</v>
      </c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90</v>
      </c>
      <c r="N25" s="77">
        <f t="shared" si="27"/>
        <v>0</v>
      </c>
      <c r="O25" s="77">
        <f t="shared" si="27"/>
        <v>0</v>
      </c>
      <c r="P25" s="9">
        <f t="shared" si="23"/>
        <v>90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90</v>
      </c>
      <c r="AB25" s="70">
        <f t="shared" si="28"/>
        <v>0</v>
      </c>
      <c r="AC25" s="70">
        <f t="shared" si="28"/>
        <v>0</v>
      </c>
      <c r="AD25" s="50">
        <f t="shared" si="6"/>
        <v>90</v>
      </c>
      <c r="AF25" s="33" t="s">
        <v>79</v>
      </c>
      <c r="AG25" s="67">
        <v>0</v>
      </c>
      <c r="AH25" s="67">
        <v>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>
        <v>0</v>
      </c>
      <c r="AO25" s="67">
        <v>0</v>
      </c>
      <c r="AP25" s="67"/>
      <c r="AQ25" s="33">
        <v>0</v>
      </c>
      <c r="AR25" s="67">
        <v>0</v>
      </c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33">
        <v>0</v>
      </c>
      <c r="AO26" s="67">
        <v>0</v>
      </c>
      <c r="AP26" s="67"/>
      <c r="AQ26" s="33">
        <v>0</v>
      </c>
      <c r="AR26" s="67">
        <v>30</v>
      </c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203.875</v>
      </c>
      <c r="F27" s="13">
        <f t="shared" si="29"/>
        <v>328.15</v>
      </c>
      <c r="G27" s="31">
        <f t="shared" si="29"/>
        <v>134</v>
      </c>
      <c r="H27" s="13">
        <f t="shared" si="29"/>
        <v>277.125</v>
      </c>
      <c r="I27" s="13">
        <f t="shared" si="29"/>
        <v>76.525000000000006</v>
      </c>
      <c r="J27" s="13">
        <f t="shared" si="29"/>
        <v>155.5</v>
      </c>
      <c r="K27" s="13">
        <f t="shared" si="29"/>
        <v>59</v>
      </c>
      <c r="L27" s="13">
        <f t="shared" si="29"/>
        <v>74.25</v>
      </c>
      <c r="M27" s="13">
        <f t="shared" si="29"/>
        <v>304.60000000000002</v>
      </c>
      <c r="N27" s="13">
        <f t="shared" si="29"/>
        <v>87</v>
      </c>
      <c r="O27" s="31">
        <f t="shared" si="29"/>
        <v>375.25</v>
      </c>
      <c r="P27" s="31">
        <f>SUM(P20:P26)</f>
        <v>2212.7750000000001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>
        <v>5</v>
      </c>
      <c r="AI27" s="67">
        <v>50</v>
      </c>
      <c r="AJ27" s="67">
        <v>121.59999999999998</v>
      </c>
      <c r="AK27" s="67">
        <v>34</v>
      </c>
      <c r="AL27" s="67">
        <v>7</v>
      </c>
      <c r="AM27" s="67">
        <v>28</v>
      </c>
      <c r="AN27" s="33">
        <v>7</v>
      </c>
      <c r="AO27" s="67">
        <v>8</v>
      </c>
      <c r="AP27" s="67">
        <v>35</v>
      </c>
      <c r="AQ27" s="33">
        <v>15</v>
      </c>
      <c r="AR27" s="67">
        <v>105</v>
      </c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44.5</v>
      </c>
      <c r="F28" s="95">
        <f t="shared" si="30"/>
        <v>116.5</v>
      </c>
      <c r="G28" s="95">
        <f t="shared" si="30"/>
        <v>78</v>
      </c>
      <c r="H28" s="95">
        <f t="shared" si="30"/>
        <v>210</v>
      </c>
      <c r="I28" s="95">
        <f t="shared" si="30"/>
        <v>62.5</v>
      </c>
      <c r="J28" s="95">
        <f t="shared" si="30"/>
        <v>122.5</v>
      </c>
      <c r="K28" s="95">
        <f t="shared" si="30"/>
        <v>30.5</v>
      </c>
      <c r="L28" s="95">
        <f t="shared" si="30"/>
        <v>54.5</v>
      </c>
      <c r="M28" s="95">
        <f t="shared" si="30"/>
        <v>313</v>
      </c>
      <c r="N28" s="95">
        <f t="shared" si="30"/>
        <v>91</v>
      </c>
      <c r="O28" s="95">
        <f t="shared" si="30"/>
        <v>34.5</v>
      </c>
      <c r="P28" s="15">
        <f t="shared" ref="P28:P34" si="31">SUM(D28:O28)</f>
        <v>1239</v>
      </c>
      <c r="Q28" s="49">
        <v>1.2</v>
      </c>
      <c r="R28" s="70">
        <f t="shared" ref="R28:R33" si="32">$Q28*D28</f>
        <v>97.8</v>
      </c>
      <c r="S28" s="70">
        <f t="shared" ref="S28:AC33" si="33">$Q28*E28</f>
        <v>53.4</v>
      </c>
      <c r="T28" s="70">
        <f t="shared" si="33"/>
        <v>139.79999999999998</v>
      </c>
      <c r="U28" s="70">
        <f t="shared" si="33"/>
        <v>93.6</v>
      </c>
      <c r="V28" s="70">
        <f t="shared" si="33"/>
        <v>252</v>
      </c>
      <c r="W28" s="70">
        <f t="shared" si="33"/>
        <v>75</v>
      </c>
      <c r="X28" s="70">
        <f t="shared" si="33"/>
        <v>147</v>
      </c>
      <c r="Y28" s="70">
        <f t="shared" si="33"/>
        <v>36.6</v>
      </c>
      <c r="Z28" s="70">
        <f t="shared" si="33"/>
        <v>65.399999999999991</v>
      </c>
      <c r="AA28" s="70">
        <f t="shared" si="33"/>
        <v>375.59999999999997</v>
      </c>
      <c r="AB28" s="70">
        <f t="shared" si="33"/>
        <v>109.2</v>
      </c>
      <c r="AC28" s="70">
        <f t="shared" si="33"/>
        <v>41.4</v>
      </c>
      <c r="AD28" s="50">
        <f t="shared" si="6"/>
        <v>1486.8000000000002</v>
      </c>
      <c r="AF28" s="33" t="s">
        <v>35</v>
      </c>
      <c r="AG28" s="67">
        <v>21</v>
      </c>
      <c r="AH28" s="67">
        <v>16</v>
      </c>
      <c r="AI28" s="67">
        <v>24</v>
      </c>
      <c r="AJ28" s="67">
        <v>24</v>
      </c>
      <c r="AK28" s="67">
        <v>37</v>
      </c>
      <c r="AL28" s="67">
        <v>16</v>
      </c>
      <c r="AM28" s="67">
        <v>49</v>
      </c>
      <c r="AN28" s="33">
        <v>16</v>
      </c>
      <c r="AO28" s="67">
        <v>7</v>
      </c>
      <c r="AP28" s="67">
        <v>37</v>
      </c>
      <c r="AQ28" s="33">
        <v>22</v>
      </c>
      <c r="AR28" s="67">
        <v>306</v>
      </c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5</v>
      </c>
      <c r="F29" s="77">
        <f t="shared" si="34"/>
        <v>50</v>
      </c>
      <c r="G29" s="77">
        <f t="shared" si="34"/>
        <v>121.59999999999998</v>
      </c>
      <c r="H29" s="77">
        <f t="shared" si="34"/>
        <v>34</v>
      </c>
      <c r="I29" s="77">
        <f t="shared" si="34"/>
        <v>7</v>
      </c>
      <c r="J29" s="77">
        <f t="shared" si="34"/>
        <v>28</v>
      </c>
      <c r="K29" s="77">
        <f t="shared" si="34"/>
        <v>7</v>
      </c>
      <c r="L29" s="77">
        <f t="shared" si="34"/>
        <v>8</v>
      </c>
      <c r="M29" s="77">
        <f t="shared" si="34"/>
        <v>35</v>
      </c>
      <c r="N29" s="77">
        <f t="shared" si="34"/>
        <v>15</v>
      </c>
      <c r="O29" s="77">
        <f t="shared" si="34"/>
        <v>105</v>
      </c>
      <c r="P29" s="9">
        <f t="shared" si="31"/>
        <v>426.59999999999997</v>
      </c>
      <c r="Q29" s="49">
        <v>2.5</v>
      </c>
      <c r="R29" s="70">
        <f t="shared" si="32"/>
        <v>27.5</v>
      </c>
      <c r="S29" s="70">
        <f t="shared" si="33"/>
        <v>12.5</v>
      </c>
      <c r="T29" s="70">
        <f t="shared" si="33"/>
        <v>125</v>
      </c>
      <c r="U29" s="70">
        <f t="shared" si="33"/>
        <v>303.99999999999994</v>
      </c>
      <c r="V29" s="70">
        <f t="shared" si="33"/>
        <v>85</v>
      </c>
      <c r="W29" s="70">
        <f t="shared" si="33"/>
        <v>17.5</v>
      </c>
      <c r="X29" s="70">
        <f t="shared" si="33"/>
        <v>70</v>
      </c>
      <c r="Y29" s="70">
        <f t="shared" si="33"/>
        <v>17.5</v>
      </c>
      <c r="Z29" s="70">
        <f t="shared" si="33"/>
        <v>20</v>
      </c>
      <c r="AA29" s="70">
        <f t="shared" si="33"/>
        <v>87.5</v>
      </c>
      <c r="AB29" s="70">
        <f t="shared" si="33"/>
        <v>37.5</v>
      </c>
      <c r="AC29" s="70">
        <f t="shared" si="33"/>
        <v>262.5</v>
      </c>
      <c r="AD29" s="50">
        <f t="shared" si="6"/>
        <v>1066.5</v>
      </c>
      <c r="AF29" s="34" t="s">
        <v>65</v>
      </c>
      <c r="AG29" s="67">
        <v>8</v>
      </c>
      <c r="AH29" s="67">
        <v>6.8000000000000007</v>
      </c>
      <c r="AI29" s="67">
        <v>52.800000000000004</v>
      </c>
      <c r="AJ29" s="67">
        <v>8.8000000000000007</v>
      </c>
      <c r="AK29" s="67">
        <v>28</v>
      </c>
      <c r="AL29" s="67">
        <v>11.600000000000001</v>
      </c>
      <c r="AM29" s="67">
        <v>46</v>
      </c>
      <c r="AN29" s="33">
        <v>5.2</v>
      </c>
      <c r="AO29" s="67">
        <v>3.2</v>
      </c>
      <c r="AP29" s="67">
        <v>106.80000000000001</v>
      </c>
      <c r="AQ29" s="33">
        <v>5.6000000000000005</v>
      </c>
      <c r="AR29" s="67">
        <v>5.6000000000000005</v>
      </c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80</v>
      </c>
      <c r="G30" s="77">
        <f t="shared" si="35"/>
        <v>22</v>
      </c>
      <c r="H30" s="77">
        <f t="shared" si="35"/>
        <v>43</v>
      </c>
      <c r="I30" s="77">
        <f t="shared" si="35"/>
        <v>1</v>
      </c>
      <c r="J30" s="77">
        <f t="shared" si="35"/>
        <v>75</v>
      </c>
      <c r="K30" s="77">
        <f t="shared" si="35"/>
        <v>3</v>
      </c>
      <c r="L30" s="77">
        <f t="shared" si="35"/>
        <v>5</v>
      </c>
      <c r="M30" s="77">
        <f t="shared" si="35"/>
        <v>24</v>
      </c>
      <c r="N30" s="77">
        <f t="shared" si="35"/>
        <v>2</v>
      </c>
      <c r="O30" s="77">
        <f t="shared" si="35"/>
        <v>4</v>
      </c>
      <c r="P30" s="9">
        <f t="shared" si="31"/>
        <v>264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80</v>
      </c>
      <c r="U30" s="70">
        <f t="shared" si="33"/>
        <v>22</v>
      </c>
      <c r="V30" s="70">
        <f t="shared" si="33"/>
        <v>43</v>
      </c>
      <c r="W30" s="70">
        <f t="shared" si="33"/>
        <v>1</v>
      </c>
      <c r="X30" s="70">
        <f t="shared" si="33"/>
        <v>75</v>
      </c>
      <c r="Y30" s="70">
        <f t="shared" si="33"/>
        <v>3</v>
      </c>
      <c r="Z30" s="70">
        <f t="shared" si="33"/>
        <v>5</v>
      </c>
      <c r="AA30" s="70">
        <f t="shared" si="33"/>
        <v>24</v>
      </c>
      <c r="AB30" s="70">
        <f t="shared" si="33"/>
        <v>2</v>
      </c>
      <c r="AC30" s="70">
        <f t="shared" si="33"/>
        <v>4</v>
      </c>
      <c r="AD30" s="50">
        <f t="shared" si="6"/>
        <v>264</v>
      </c>
      <c r="AF30" s="35" t="s">
        <v>36</v>
      </c>
      <c r="AG30" s="67">
        <v>0.7</v>
      </c>
      <c r="AH30" s="67">
        <v>1.4</v>
      </c>
      <c r="AI30" s="67">
        <v>21</v>
      </c>
      <c r="AJ30" s="67">
        <v>16.099999999999998</v>
      </c>
      <c r="AK30" s="67">
        <v>8.3999999999999986</v>
      </c>
      <c r="AL30" s="67">
        <v>2.0999999999999996</v>
      </c>
      <c r="AM30" s="67">
        <v>23.099999999999998</v>
      </c>
      <c r="AN30" s="67">
        <v>4.1999999999999993</v>
      </c>
      <c r="AO30" s="67">
        <v>5.6</v>
      </c>
      <c r="AP30" s="67">
        <v>431.2</v>
      </c>
      <c r="AQ30" s="33">
        <v>14</v>
      </c>
      <c r="AR30" s="67">
        <v>11.2</v>
      </c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59</v>
      </c>
      <c r="F31" s="77">
        <f t="shared" si="36"/>
        <v>63</v>
      </c>
      <c r="G31" s="77">
        <f t="shared" si="36"/>
        <v>77.5</v>
      </c>
      <c r="H31" s="77">
        <f t="shared" si="36"/>
        <v>84.1</v>
      </c>
      <c r="I31" s="77">
        <f t="shared" si="36"/>
        <v>13</v>
      </c>
      <c r="J31" s="77">
        <f t="shared" si="36"/>
        <v>92.800000000000011</v>
      </c>
      <c r="K31" s="77">
        <f t="shared" si="36"/>
        <v>131</v>
      </c>
      <c r="L31" s="77">
        <f t="shared" si="36"/>
        <v>83</v>
      </c>
      <c r="M31" s="77">
        <f t="shared" si="36"/>
        <v>82</v>
      </c>
      <c r="N31" s="77">
        <f t="shared" si="36"/>
        <v>88</v>
      </c>
      <c r="O31" s="77">
        <f t="shared" si="36"/>
        <v>59</v>
      </c>
      <c r="P31" s="9">
        <f t="shared" si="31"/>
        <v>865.40000000000009</v>
      </c>
      <c r="Q31" s="49">
        <v>3</v>
      </c>
      <c r="R31" s="70">
        <f t="shared" si="32"/>
        <v>99</v>
      </c>
      <c r="S31" s="70">
        <f t="shared" si="33"/>
        <v>177</v>
      </c>
      <c r="T31" s="70">
        <f t="shared" si="33"/>
        <v>189</v>
      </c>
      <c r="U31" s="70">
        <f t="shared" si="33"/>
        <v>232.5</v>
      </c>
      <c r="V31" s="70">
        <f t="shared" si="33"/>
        <v>252.29999999999998</v>
      </c>
      <c r="W31" s="70">
        <f t="shared" si="33"/>
        <v>39</v>
      </c>
      <c r="X31" s="70">
        <f t="shared" si="33"/>
        <v>278.40000000000003</v>
      </c>
      <c r="Y31" s="70">
        <f t="shared" si="33"/>
        <v>393</v>
      </c>
      <c r="Z31" s="70">
        <f t="shared" si="33"/>
        <v>249</v>
      </c>
      <c r="AA31" s="70">
        <f t="shared" si="33"/>
        <v>246</v>
      </c>
      <c r="AB31" s="70">
        <f t="shared" si="33"/>
        <v>264</v>
      </c>
      <c r="AC31" s="70">
        <f t="shared" si="33"/>
        <v>177</v>
      </c>
      <c r="AD31" s="50">
        <f t="shared" si="6"/>
        <v>2596.1999999999998</v>
      </c>
      <c r="AF31" s="33" t="s">
        <v>37</v>
      </c>
      <c r="AG31" s="67">
        <v>19.600000000000001</v>
      </c>
      <c r="AH31" s="67">
        <v>12.4</v>
      </c>
      <c r="AI31" s="67">
        <v>76</v>
      </c>
      <c r="AJ31" s="67">
        <v>20</v>
      </c>
      <c r="AK31" s="67">
        <v>70.400000000000006</v>
      </c>
      <c r="AL31" s="67">
        <v>6</v>
      </c>
      <c r="AM31" s="67">
        <v>54</v>
      </c>
      <c r="AN31" s="33">
        <v>16.400000000000002</v>
      </c>
      <c r="AO31" s="67">
        <v>12.8</v>
      </c>
      <c r="AP31" s="67">
        <v>69.2</v>
      </c>
      <c r="AQ31" s="33">
        <v>18.400000000000002</v>
      </c>
      <c r="AR31" s="67">
        <v>13.600000000000001</v>
      </c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33">
        <v>0</v>
      </c>
      <c r="AO32" s="67">
        <v>0</v>
      </c>
      <c r="AP32" s="67"/>
      <c r="AQ32" s="33">
        <v>0</v>
      </c>
      <c r="AR32" s="67">
        <v>0</v>
      </c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>
        <v>0.96</v>
      </c>
      <c r="AI33" s="67">
        <v>4.4800000000000004</v>
      </c>
      <c r="AJ33" s="67">
        <v>2.72</v>
      </c>
      <c r="AK33" s="67">
        <v>5.76</v>
      </c>
      <c r="AL33" s="67">
        <v>0.48</v>
      </c>
      <c r="AM33" s="67">
        <v>2.4</v>
      </c>
      <c r="AN33" s="33">
        <v>0.32</v>
      </c>
      <c r="AO33" s="67">
        <v>0</v>
      </c>
      <c r="AP33" s="67">
        <v>8.16</v>
      </c>
      <c r="AQ33" s="33">
        <v>0.48</v>
      </c>
      <c r="AR33" s="67">
        <v>3.04</v>
      </c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23.28</v>
      </c>
      <c r="H34" s="77">
        <f t="shared" si="39"/>
        <v>27.28</v>
      </c>
      <c r="I34" s="77">
        <f t="shared" si="39"/>
        <v>0</v>
      </c>
      <c r="J34" s="77">
        <f t="shared" si="39"/>
        <v>120</v>
      </c>
      <c r="K34" s="77">
        <f t="shared" si="39"/>
        <v>0</v>
      </c>
      <c r="L34" s="77">
        <f t="shared" si="39"/>
        <v>0</v>
      </c>
      <c r="M34" s="77">
        <f t="shared" si="39"/>
        <v>13</v>
      </c>
      <c r="N34" s="77">
        <f t="shared" si="39"/>
        <v>1</v>
      </c>
      <c r="O34" s="77">
        <f t="shared" si="39"/>
        <v>0</v>
      </c>
      <c r="P34" s="9">
        <f t="shared" si="31"/>
        <v>184.56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69.84</v>
      </c>
      <c r="V34" s="53">
        <f t="shared" si="40"/>
        <v>81.84</v>
      </c>
      <c r="W34" s="53">
        <f t="shared" si="40"/>
        <v>0</v>
      </c>
      <c r="X34" s="53">
        <f t="shared" si="40"/>
        <v>360</v>
      </c>
      <c r="Y34" s="53">
        <f t="shared" si="40"/>
        <v>0</v>
      </c>
      <c r="Z34" s="53">
        <f t="shared" si="40"/>
        <v>0</v>
      </c>
      <c r="AA34" s="53">
        <f t="shared" si="40"/>
        <v>39</v>
      </c>
      <c r="AB34" s="53">
        <f t="shared" si="40"/>
        <v>3</v>
      </c>
      <c r="AC34" s="53">
        <f t="shared" si="40"/>
        <v>0</v>
      </c>
      <c r="AD34" s="50">
        <f t="shared" si="6"/>
        <v>553.68000000000006</v>
      </c>
      <c r="AF34" s="33" t="s">
        <v>60</v>
      </c>
      <c r="AG34" s="67">
        <v>0.96</v>
      </c>
      <c r="AH34" s="67">
        <v>0.36</v>
      </c>
      <c r="AI34" s="67">
        <v>19.8</v>
      </c>
      <c r="AJ34" s="67">
        <v>0.84</v>
      </c>
      <c r="AK34" s="67">
        <v>14.399999999999999</v>
      </c>
      <c r="AL34" s="67">
        <v>0.84</v>
      </c>
      <c r="AM34" s="67">
        <v>19.439999999999998</v>
      </c>
      <c r="AN34" s="33">
        <v>2.4</v>
      </c>
      <c r="AO34" s="67">
        <v>3.96</v>
      </c>
      <c r="AP34" s="67">
        <v>22.919999999999998</v>
      </c>
      <c r="AQ34" s="33">
        <v>1.68</v>
      </c>
      <c r="AR34" s="67">
        <v>2.4</v>
      </c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108.5</v>
      </c>
      <c r="F35" s="96">
        <f t="shared" si="41"/>
        <v>309.5</v>
      </c>
      <c r="G35" s="96">
        <f t="shared" si="41"/>
        <v>322.38</v>
      </c>
      <c r="H35" s="96">
        <f t="shared" si="41"/>
        <v>398.38</v>
      </c>
      <c r="I35" s="96">
        <f t="shared" si="41"/>
        <v>83.5</v>
      </c>
      <c r="J35" s="96">
        <f t="shared" si="41"/>
        <v>438.3</v>
      </c>
      <c r="K35" s="96">
        <f t="shared" si="41"/>
        <v>171.5</v>
      </c>
      <c r="L35" s="96">
        <f t="shared" si="41"/>
        <v>150.5</v>
      </c>
      <c r="M35" s="96">
        <f t="shared" si="41"/>
        <v>467</v>
      </c>
      <c r="N35" s="96">
        <f t="shared" si="41"/>
        <v>197</v>
      </c>
      <c r="O35" s="96">
        <f t="shared" si="41"/>
        <v>202.5</v>
      </c>
      <c r="P35" s="13">
        <f>SUM(P28:P34)</f>
        <v>2979.56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>
        <v>0.8</v>
      </c>
      <c r="AI35" s="67">
        <v>19.200000000000003</v>
      </c>
      <c r="AJ35" s="67">
        <v>7.6000000000000005</v>
      </c>
      <c r="AK35" s="67">
        <v>0.4</v>
      </c>
      <c r="AL35" s="67">
        <v>0.4</v>
      </c>
      <c r="AM35" s="67">
        <v>7.2</v>
      </c>
      <c r="AN35" s="33">
        <v>0.8</v>
      </c>
      <c r="AO35" s="67">
        <v>0</v>
      </c>
      <c r="AP35" s="67">
        <v>2.4000000000000004</v>
      </c>
      <c r="AQ35" s="33">
        <v>0</v>
      </c>
      <c r="AR35" s="67">
        <v>2</v>
      </c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12.4</v>
      </c>
      <c r="F36" s="95">
        <f t="shared" si="42"/>
        <v>76</v>
      </c>
      <c r="G36" s="95">
        <f t="shared" si="42"/>
        <v>20</v>
      </c>
      <c r="H36" s="95">
        <f t="shared" si="42"/>
        <v>70.400000000000006</v>
      </c>
      <c r="I36" s="95">
        <f t="shared" si="42"/>
        <v>6</v>
      </c>
      <c r="J36" s="95">
        <f t="shared" si="42"/>
        <v>54</v>
      </c>
      <c r="K36" s="95">
        <f t="shared" si="42"/>
        <v>16.400000000000002</v>
      </c>
      <c r="L36" s="95">
        <f t="shared" si="42"/>
        <v>12.8</v>
      </c>
      <c r="M36" s="95">
        <f t="shared" si="42"/>
        <v>69.2</v>
      </c>
      <c r="N36" s="95">
        <f t="shared" si="42"/>
        <v>18.400000000000002</v>
      </c>
      <c r="O36" s="95">
        <f t="shared" si="42"/>
        <v>13.600000000000001</v>
      </c>
      <c r="P36" s="15">
        <f t="shared" ref="P36:P43" si="43">SUM(D36:O36)</f>
        <v>388.79999999999995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24.8</v>
      </c>
      <c r="T36" s="53">
        <f t="shared" ref="T36:T42" si="46">Q36*F36</f>
        <v>152</v>
      </c>
      <c r="U36" s="53">
        <f t="shared" ref="U36:U42" si="47">Q36*G36</f>
        <v>40</v>
      </c>
      <c r="V36" s="53">
        <f t="shared" ref="V36:V42" si="48">Q36*H36</f>
        <v>140.80000000000001</v>
      </c>
      <c r="W36" s="53">
        <f t="shared" ref="W36:W42" si="49">Q36*I36</f>
        <v>12</v>
      </c>
      <c r="X36" s="53">
        <f t="shared" ref="X36:X42" si="50">Q36*J36</f>
        <v>108</v>
      </c>
      <c r="Y36" s="53">
        <f t="shared" ref="Y36:Y42" si="51">Q36*K36</f>
        <v>32.800000000000004</v>
      </c>
      <c r="Z36" s="53">
        <f t="shared" ref="Z36:Z42" si="52">Q36*L36</f>
        <v>25.6</v>
      </c>
      <c r="AA36" s="53">
        <f t="shared" ref="AA36:AA42" si="53">Q36*M36</f>
        <v>138.4</v>
      </c>
      <c r="AB36" s="53">
        <f t="shared" ref="AB36:AB42" si="54">Q36*N36</f>
        <v>36.800000000000004</v>
      </c>
      <c r="AC36" s="53">
        <f t="shared" ref="AC36:AC42" si="55">Q36*O36</f>
        <v>27.200000000000003</v>
      </c>
      <c r="AD36" s="50">
        <f t="shared" si="6"/>
        <v>777.59999999999991</v>
      </c>
      <c r="AF36" s="33" t="s">
        <v>62</v>
      </c>
      <c r="AG36" s="67">
        <v>13</v>
      </c>
      <c r="AH36" s="67">
        <v>3</v>
      </c>
      <c r="AI36" s="67">
        <v>23</v>
      </c>
      <c r="AJ36" s="67">
        <v>4</v>
      </c>
      <c r="AK36" s="67">
        <v>12</v>
      </c>
      <c r="AL36" s="67">
        <v>4</v>
      </c>
      <c r="AM36" s="67">
        <v>19</v>
      </c>
      <c r="AN36" s="33">
        <v>3</v>
      </c>
      <c r="AO36" s="67">
        <v>6</v>
      </c>
      <c r="AP36" s="67">
        <v>40</v>
      </c>
      <c r="AQ36" s="33">
        <v>2</v>
      </c>
      <c r="AR36" s="67">
        <v>2</v>
      </c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>
        <v>2</v>
      </c>
      <c r="AI37" s="67">
        <v>5</v>
      </c>
      <c r="AJ37" s="67">
        <v>22</v>
      </c>
      <c r="AK37" s="67">
        <v>20</v>
      </c>
      <c r="AL37" s="67">
        <v>1</v>
      </c>
      <c r="AM37" s="67">
        <v>14</v>
      </c>
      <c r="AN37" s="33">
        <v>5</v>
      </c>
      <c r="AO37" s="67">
        <v>2</v>
      </c>
      <c r="AP37" s="67">
        <v>16</v>
      </c>
      <c r="AQ37" s="33">
        <v>6</v>
      </c>
      <c r="AR37" s="67">
        <v>2</v>
      </c>
      <c r="AS37" t="s">
        <v>63</v>
      </c>
    </row>
    <row r="38" spans="2:45" ht="15" customHeight="1">
      <c r="B38" s="27" t="s">
        <v>22</v>
      </c>
      <c r="C38" s="8"/>
      <c r="D38" s="77">
        <f>AQ41</f>
        <v>34.1</v>
      </c>
      <c r="E38" s="77">
        <f t="shared" ref="E38:O38" si="56">AH41</f>
        <v>0</v>
      </c>
      <c r="F38" s="77">
        <f t="shared" si="56"/>
        <v>6.82</v>
      </c>
      <c r="G38" s="77">
        <f t="shared" si="56"/>
        <v>40</v>
      </c>
      <c r="H38" s="77">
        <f t="shared" si="56"/>
        <v>40</v>
      </c>
      <c r="I38" s="77">
        <f t="shared" si="56"/>
        <v>0.66</v>
      </c>
      <c r="J38" s="77">
        <f t="shared" si="56"/>
        <v>5.94</v>
      </c>
      <c r="K38" s="77">
        <f t="shared" si="56"/>
        <v>0</v>
      </c>
      <c r="L38" s="77">
        <f t="shared" si="56"/>
        <v>19.14</v>
      </c>
      <c r="M38" s="77">
        <f t="shared" si="56"/>
        <v>45.54</v>
      </c>
      <c r="N38" s="77">
        <f t="shared" si="56"/>
        <v>34.1</v>
      </c>
      <c r="O38" s="77">
        <f t="shared" si="56"/>
        <v>42.46</v>
      </c>
      <c r="P38" s="7">
        <f t="shared" si="43"/>
        <v>268.76</v>
      </c>
      <c r="Q38" s="49">
        <v>16</v>
      </c>
      <c r="R38" s="70">
        <f t="shared" si="44"/>
        <v>545.6</v>
      </c>
      <c r="S38" s="53">
        <f t="shared" si="45"/>
        <v>0</v>
      </c>
      <c r="T38" s="53">
        <f t="shared" si="46"/>
        <v>109.12</v>
      </c>
      <c r="U38" s="53">
        <f t="shared" si="47"/>
        <v>640</v>
      </c>
      <c r="V38" s="53">
        <f t="shared" si="48"/>
        <v>640</v>
      </c>
      <c r="W38" s="53">
        <f t="shared" si="49"/>
        <v>10.56</v>
      </c>
      <c r="X38" s="53">
        <f t="shared" si="50"/>
        <v>95.04</v>
      </c>
      <c r="Y38" s="53">
        <f t="shared" si="51"/>
        <v>0</v>
      </c>
      <c r="Z38" s="53">
        <f t="shared" si="52"/>
        <v>306.24</v>
      </c>
      <c r="AA38" s="53">
        <f t="shared" si="53"/>
        <v>728.64</v>
      </c>
      <c r="AB38" s="53">
        <f t="shared" si="54"/>
        <v>545.6</v>
      </c>
      <c r="AC38" s="53">
        <f t="shared" si="55"/>
        <v>679.36</v>
      </c>
      <c r="AD38" s="50">
        <f t="shared" si="6"/>
        <v>4300.16</v>
      </c>
      <c r="AF38" s="33" t="s">
        <v>39</v>
      </c>
      <c r="AG38" s="67">
        <v>5</v>
      </c>
      <c r="AH38" s="67">
        <v>0</v>
      </c>
      <c r="AI38" s="67">
        <v>80</v>
      </c>
      <c r="AJ38" s="67">
        <v>22</v>
      </c>
      <c r="AK38" s="67">
        <v>43</v>
      </c>
      <c r="AL38" s="67">
        <v>1</v>
      </c>
      <c r="AM38" s="67">
        <v>75</v>
      </c>
      <c r="AN38" s="33">
        <v>3</v>
      </c>
      <c r="AO38" s="67">
        <v>5</v>
      </c>
      <c r="AP38" s="67">
        <v>24</v>
      </c>
      <c r="AQ38" s="33">
        <v>2</v>
      </c>
      <c r="AR38" s="67">
        <v>4</v>
      </c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0.96</v>
      </c>
      <c r="F39" s="92">
        <f t="shared" si="57"/>
        <v>4.4800000000000004</v>
      </c>
      <c r="G39" s="92">
        <f t="shared" si="57"/>
        <v>2.72</v>
      </c>
      <c r="H39" s="92">
        <f t="shared" si="57"/>
        <v>5.76</v>
      </c>
      <c r="I39" s="92">
        <f t="shared" si="57"/>
        <v>0.48</v>
      </c>
      <c r="J39" s="92">
        <f t="shared" si="57"/>
        <v>2.4</v>
      </c>
      <c r="K39" s="92">
        <f t="shared" si="57"/>
        <v>0.32</v>
      </c>
      <c r="L39" s="92">
        <f t="shared" si="57"/>
        <v>0</v>
      </c>
      <c r="M39" s="92">
        <f t="shared" si="57"/>
        <v>8.16</v>
      </c>
      <c r="N39" s="92">
        <f t="shared" si="57"/>
        <v>0.48</v>
      </c>
      <c r="O39" s="92">
        <f t="shared" si="57"/>
        <v>3.04</v>
      </c>
      <c r="P39" s="7">
        <f t="shared" si="43"/>
        <v>30.88</v>
      </c>
      <c r="Q39" s="49">
        <v>15</v>
      </c>
      <c r="R39" s="70">
        <f t="shared" si="44"/>
        <v>31.200000000000003</v>
      </c>
      <c r="S39" s="53">
        <f t="shared" si="45"/>
        <v>14.399999999999999</v>
      </c>
      <c r="T39" s="53">
        <f t="shared" si="46"/>
        <v>67.2</v>
      </c>
      <c r="U39" s="53">
        <f t="shared" si="47"/>
        <v>40.800000000000004</v>
      </c>
      <c r="V39" s="53">
        <f t="shared" si="48"/>
        <v>86.399999999999991</v>
      </c>
      <c r="W39" s="53">
        <f t="shared" si="49"/>
        <v>7.1999999999999993</v>
      </c>
      <c r="X39" s="53">
        <f t="shared" si="50"/>
        <v>36</v>
      </c>
      <c r="Y39" s="53">
        <f t="shared" si="51"/>
        <v>4.8</v>
      </c>
      <c r="Z39" s="53">
        <f t="shared" si="52"/>
        <v>0</v>
      </c>
      <c r="AA39" s="53">
        <f t="shared" si="53"/>
        <v>122.4</v>
      </c>
      <c r="AB39" s="53">
        <f t="shared" si="54"/>
        <v>7.1999999999999993</v>
      </c>
      <c r="AC39" s="53">
        <f t="shared" si="55"/>
        <v>45.6</v>
      </c>
      <c r="AD39" s="50">
        <f t="shared" si="6"/>
        <v>463.2</v>
      </c>
      <c r="AF39" s="33" t="s">
        <v>40</v>
      </c>
      <c r="AG39" s="67">
        <v>0</v>
      </c>
      <c r="AH39" s="67">
        <v>0.375</v>
      </c>
      <c r="AI39" s="67">
        <v>1.75</v>
      </c>
      <c r="AJ39" s="67">
        <v>0</v>
      </c>
      <c r="AK39" s="67">
        <v>3.125</v>
      </c>
      <c r="AL39" s="67">
        <v>0.125</v>
      </c>
      <c r="AM39" s="67">
        <v>0.5</v>
      </c>
      <c r="AN39" s="67">
        <v>0</v>
      </c>
      <c r="AO39" s="67">
        <v>0.25</v>
      </c>
      <c r="AP39" s="67">
        <v>10</v>
      </c>
      <c r="AQ39" s="33">
        <v>0</v>
      </c>
      <c r="AR39" s="67">
        <v>2.25</v>
      </c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0.36</v>
      </c>
      <c r="F40" s="92">
        <f t="shared" si="57"/>
        <v>19.8</v>
      </c>
      <c r="G40" s="92">
        <f t="shared" si="57"/>
        <v>0.84</v>
      </c>
      <c r="H40" s="92">
        <f t="shared" si="57"/>
        <v>14.399999999999999</v>
      </c>
      <c r="I40" s="92">
        <f t="shared" si="57"/>
        <v>0.84</v>
      </c>
      <c r="J40" s="92">
        <f t="shared" si="57"/>
        <v>19.439999999999998</v>
      </c>
      <c r="K40" s="92">
        <f t="shared" si="57"/>
        <v>2.4</v>
      </c>
      <c r="L40" s="92">
        <f t="shared" si="57"/>
        <v>3.96</v>
      </c>
      <c r="M40" s="92">
        <f t="shared" si="57"/>
        <v>22.919999999999998</v>
      </c>
      <c r="N40" s="92">
        <f t="shared" si="57"/>
        <v>1.68</v>
      </c>
      <c r="O40" s="92">
        <f t="shared" si="57"/>
        <v>2.4</v>
      </c>
      <c r="P40" s="7">
        <f t="shared" si="43"/>
        <v>90.000000000000014</v>
      </c>
      <c r="Q40" s="49">
        <v>16</v>
      </c>
      <c r="R40" s="70">
        <f>$Q40*D40</f>
        <v>15.36</v>
      </c>
      <c r="S40" s="53">
        <f>Q40*E40</f>
        <v>5.76</v>
      </c>
      <c r="T40" s="53">
        <f>Q40*F40</f>
        <v>316.8</v>
      </c>
      <c r="U40" s="53">
        <f>Q40*G40</f>
        <v>13.44</v>
      </c>
      <c r="V40" s="53">
        <f>Q40*H40</f>
        <v>230.39999999999998</v>
      </c>
      <c r="W40" s="53">
        <f>Q40*I40</f>
        <v>13.44</v>
      </c>
      <c r="X40" s="53">
        <f>Q40*J40</f>
        <v>311.03999999999996</v>
      </c>
      <c r="Y40" s="53">
        <f>Q40*K40</f>
        <v>38.4</v>
      </c>
      <c r="Z40" s="53">
        <f>Q40*L40</f>
        <v>63.36</v>
      </c>
      <c r="AA40" s="53">
        <f>Q40*M40</f>
        <v>366.71999999999997</v>
      </c>
      <c r="AB40" s="53">
        <f>Q40*N40</f>
        <v>26.88</v>
      </c>
      <c r="AC40" s="53">
        <f>Q40*O40</f>
        <v>38.4</v>
      </c>
      <c r="AD40" s="50">
        <f t="shared" si="6"/>
        <v>1440.0000000000002</v>
      </c>
      <c r="AF40" s="33" t="s">
        <v>41</v>
      </c>
      <c r="AG40" s="67">
        <v>0</v>
      </c>
      <c r="AH40" s="67">
        <v>0</v>
      </c>
      <c r="AI40" s="67">
        <v>0.4</v>
      </c>
      <c r="AJ40" s="67">
        <v>0</v>
      </c>
      <c r="AK40" s="67">
        <v>2</v>
      </c>
      <c r="AL40" s="67">
        <v>0.4</v>
      </c>
      <c r="AM40" s="67">
        <v>0</v>
      </c>
      <c r="AN40" s="33">
        <v>0</v>
      </c>
      <c r="AO40" s="67">
        <v>0</v>
      </c>
      <c r="AP40" s="67">
        <v>13.600000000000001</v>
      </c>
      <c r="AQ40" s="33">
        <v>0</v>
      </c>
      <c r="AR40" s="67">
        <v>0</v>
      </c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47</v>
      </c>
      <c r="N41" s="92">
        <f t="shared" si="58"/>
        <v>0</v>
      </c>
      <c r="O41" s="92">
        <f t="shared" si="58"/>
        <v>0</v>
      </c>
      <c r="P41" s="7">
        <f t="shared" si="43"/>
        <v>47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235</v>
      </c>
      <c r="AB41" s="53">
        <f t="shared" si="54"/>
        <v>0</v>
      </c>
      <c r="AC41" s="53">
        <f t="shared" si="55"/>
        <v>0</v>
      </c>
      <c r="AD41" s="50">
        <f t="shared" si="6"/>
        <v>235</v>
      </c>
      <c r="AF41" s="34" t="s">
        <v>42</v>
      </c>
      <c r="AG41">
        <v>0</v>
      </c>
      <c r="AH41" s="67">
        <v>0</v>
      </c>
      <c r="AI41" s="67">
        <v>6.82</v>
      </c>
      <c r="AJ41" s="67">
        <v>40</v>
      </c>
      <c r="AK41" s="67">
        <v>40</v>
      </c>
      <c r="AL41" s="67">
        <v>0.66</v>
      </c>
      <c r="AM41" s="67">
        <v>5.94</v>
      </c>
      <c r="AN41" s="67">
        <v>0</v>
      </c>
      <c r="AO41" s="67">
        <v>19.14</v>
      </c>
      <c r="AP41" s="67">
        <v>45.54</v>
      </c>
      <c r="AQ41" s="67">
        <v>34.1</v>
      </c>
      <c r="AR41" s="67">
        <v>42.46</v>
      </c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53</v>
      </c>
      <c r="F42" s="92">
        <f t="shared" si="58"/>
        <v>100</v>
      </c>
      <c r="G42" s="92">
        <f t="shared" si="58"/>
        <v>180</v>
      </c>
      <c r="H42" s="92">
        <f t="shared" si="58"/>
        <v>214.5</v>
      </c>
      <c r="I42" s="92">
        <f t="shared" si="58"/>
        <v>79</v>
      </c>
      <c r="J42" s="92">
        <f t="shared" si="58"/>
        <v>166</v>
      </c>
      <c r="K42" s="92">
        <f t="shared" si="58"/>
        <v>186</v>
      </c>
      <c r="L42" s="92">
        <f t="shared" si="58"/>
        <v>80</v>
      </c>
      <c r="M42" s="92">
        <f t="shared" si="58"/>
        <v>100</v>
      </c>
      <c r="N42" s="92">
        <f t="shared" si="58"/>
        <v>200</v>
      </c>
      <c r="O42" s="92">
        <f t="shared" si="58"/>
        <v>200</v>
      </c>
      <c r="P42" s="7">
        <f t="shared" si="43"/>
        <v>1705.5</v>
      </c>
      <c r="Q42" s="49">
        <v>3</v>
      </c>
      <c r="R42" s="70">
        <f t="shared" si="44"/>
        <v>441</v>
      </c>
      <c r="S42" s="53">
        <f t="shared" si="45"/>
        <v>159</v>
      </c>
      <c r="T42" s="53">
        <f t="shared" si="46"/>
        <v>300</v>
      </c>
      <c r="U42" s="53">
        <f t="shared" si="47"/>
        <v>540</v>
      </c>
      <c r="V42" s="53">
        <f t="shared" si="48"/>
        <v>643.5</v>
      </c>
      <c r="W42" s="53">
        <f t="shared" si="49"/>
        <v>237</v>
      </c>
      <c r="X42" s="53">
        <f t="shared" si="50"/>
        <v>498</v>
      </c>
      <c r="Y42" s="53">
        <f t="shared" si="51"/>
        <v>558</v>
      </c>
      <c r="Z42" s="53">
        <f t="shared" si="52"/>
        <v>240</v>
      </c>
      <c r="AA42" s="53">
        <f t="shared" si="53"/>
        <v>300</v>
      </c>
      <c r="AB42" s="53">
        <f t="shared" si="54"/>
        <v>600</v>
      </c>
      <c r="AC42" s="53">
        <f t="shared" si="55"/>
        <v>600</v>
      </c>
      <c r="AD42" s="50">
        <f t="shared" si="6"/>
        <v>5116.5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50</v>
      </c>
      <c r="F43" s="97">
        <f t="shared" si="58"/>
        <v>55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228</v>
      </c>
      <c r="K43" s="97">
        <f t="shared" si="58"/>
        <v>100</v>
      </c>
      <c r="L43" s="97">
        <f t="shared" si="58"/>
        <v>50</v>
      </c>
      <c r="M43" s="97">
        <f t="shared" si="58"/>
        <v>72</v>
      </c>
      <c r="N43" s="97">
        <f t="shared" si="58"/>
        <v>64</v>
      </c>
      <c r="O43" s="97">
        <f t="shared" si="58"/>
        <v>50</v>
      </c>
      <c r="P43" s="7">
        <f t="shared" si="43"/>
        <v>669</v>
      </c>
      <c r="Q43" s="49">
        <v>2.5</v>
      </c>
      <c r="R43" s="70">
        <f t="shared" si="44"/>
        <v>0</v>
      </c>
      <c r="S43" s="70">
        <f t="shared" ref="S43:AC43" si="59">$Q43*E43</f>
        <v>125</v>
      </c>
      <c r="T43" s="70">
        <f t="shared" si="59"/>
        <v>137.5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570</v>
      </c>
      <c r="Y43" s="70">
        <f t="shared" si="59"/>
        <v>250</v>
      </c>
      <c r="Z43" s="70">
        <f t="shared" si="59"/>
        <v>125</v>
      </c>
      <c r="AA43" s="70">
        <f t="shared" si="59"/>
        <v>180</v>
      </c>
      <c r="AB43" s="70">
        <f t="shared" si="59"/>
        <v>160</v>
      </c>
      <c r="AC43" s="70">
        <f t="shared" si="59"/>
        <v>125</v>
      </c>
      <c r="AD43" s="50">
        <f t="shared" si="6"/>
        <v>1672.5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203.74</v>
      </c>
      <c r="E44" s="31">
        <f>SUM(E36:E43)</f>
        <v>116.72</v>
      </c>
      <c r="F44" s="31">
        <f t="shared" ref="F44:O44" si="60">SUM(F36:F43)</f>
        <v>262.10000000000002</v>
      </c>
      <c r="G44" s="31">
        <f t="shared" si="60"/>
        <v>243.56</v>
      </c>
      <c r="H44" s="31">
        <f t="shared" si="60"/>
        <v>345.06</v>
      </c>
      <c r="I44" s="31">
        <f t="shared" si="60"/>
        <v>86.98</v>
      </c>
      <c r="J44" s="31">
        <f t="shared" si="60"/>
        <v>475.78</v>
      </c>
      <c r="K44" s="31">
        <f t="shared" si="60"/>
        <v>305.12</v>
      </c>
      <c r="L44" s="31">
        <f t="shared" si="60"/>
        <v>165.9</v>
      </c>
      <c r="M44" s="31">
        <f t="shared" si="60"/>
        <v>364.82</v>
      </c>
      <c r="N44" s="31">
        <f t="shared" si="60"/>
        <v>318.65999999999997</v>
      </c>
      <c r="O44" s="31">
        <f t="shared" si="60"/>
        <v>311.5</v>
      </c>
      <c r="P44" s="64">
        <f>SUM(P36:P43)</f>
        <v>3199.94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>
        <v>59</v>
      </c>
      <c r="AI44" s="67">
        <v>63</v>
      </c>
      <c r="AJ44" s="67">
        <v>77.5</v>
      </c>
      <c r="AK44" s="67">
        <v>84.1</v>
      </c>
      <c r="AL44" s="67">
        <v>13</v>
      </c>
      <c r="AM44" s="103">
        <v>92.800000000000011</v>
      </c>
      <c r="AN44" s="33">
        <v>131</v>
      </c>
      <c r="AO44" s="67">
        <v>83</v>
      </c>
      <c r="AP44" s="67">
        <v>82</v>
      </c>
      <c r="AQ44" s="67">
        <v>88</v>
      </c>
      <c r="AR44" s="67">
        <v>59</v>
      </c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630.58000000000004</v>
      </c>
      <c r="E45" s="98">
        <f t="shared" si="61"/>
        <v>537.72500000000002</v>
      </c>
      <c r="F45" s="98">
        <f t="shared" si="61"/>
        <v>1180.7</v>
      </c>
      <c r="G45" s="98">
        <f t="shared" si="61"/>
        <v>839.21</v>
      </c>
      <c r="H45" s="98">
        <f t="shared" si="61"/>
        <v>1217.2649999999999</v>
      </c>
      <c r="I45" s="98">
        <f t="shared" si="61"/>
        <v>325.45500000000004</v>
      </c>
      <c r="J45" s="98">
        <f t="shared" si="61"/>
        <v>1346.37</v>
      </c>
      <c r="K45" s="98">
        <f t="shared" si="61"/>
        <v>654.13</v>
      </c>
      <c r="L45" s="98">
        <f t="shared" si="61"/>
        <v>467.77</v>
      </c>
      <c r="M45" s="98">
        <f t="shared" si="61"/>
        <v>1874.8999999999999</v>
      </c>
      <c r="N45" s="98">
        <f t="shared" si="61"/>
        <v>782.31</v>
      </c>
      <c r="O45" s="99">
        <f t="shared" si="61"/>
        <v>1414.54</v>
      </c>
      <c r="P45" s="75">
        <f>SUM(P11,P19,P27,P35,P44)</f>
        <v>11270.955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1956.8600000000001</v>
      </c>
      <c r="E46" s="100">
        <f t="shared" si="62"/>
        <v>1157.0849999999998</v>
      </c>
      <c r="F46" s="101">
        <f t="shared" si="62"/>
        <v>2818.62</v>
      </c>
      <c r="G46" s="101">
        <f t="shared" si="62"/>
        <v>2575.2799999999997</v>
      </c>
      <c r="H46" s="101">
        <f t="shared" si="62"/>
        <v>3289.3150000000001</v>
      </c>
      <c r="I46" s="101">
        <f t="shared" si="62"/>
        <v>723.72499999999991</v>
      </c>
      <c r="J46" s="101">
        <f t="shared" si="62"/>
        <v>3459.9300000000003</v>
      </c>
      <c r="K46" s="101">
        <f t="shared" si="62"/>
        <v>1793.25</v>
      </c>
      <c r="L46" s="101">
        <f t="shared" si="62"/>
        <v>1444.35</v>
      </c>
      <c r="M46" s="101">
        <f t="shared" si="62"/>
        <v>4598.51</v>
      </c>
      <c r="N46" s="102">
        <f t="shared" si="62"/>
        <v>2397.58</v>
      </c>
      <c r="O46" s="102">
        <f t="shared" si="62"/>
        <v>3773.51</v>
      </c>
      <c r="P46" s="74">
        <f>SUM(D46:O46)</f>
        <v>29988.015000000007</v>
      </c>
      <c r="R46" s="55">
        <f>SUM(R5:R43)</f>
        <v>1956.8600000000001</v>
      </c>
      <c r="S46" s="54">
        <f t="shared" ref="S46:AC46" si="63">SUM(S5:S43)</f>
        <v>1157.0849999999998</v>
      </c>
      <c r="T46" s="54">
        <f t="shared" si="63"/>
        <v>2818.62</v>
      </c>
      <c r="U46" s="54">
        <f t="shared" si="63"/>
        <v>2575.2799999999997</v>
      </c>
      <c r="V46" s="54">
        <f t="shared" si="63"/>
        <v>3289.3150000000001</v>
      </c>
      <c r="W46" s="54">
        <f t="shared" si="63"/>
        <v>723.72499999999991</v>
      </c>
      <c r="X46" s="54">
        <f t="shared" si="63"/>
        <v>3459.9300000000003</v>
      </c>
      <c r="Y46" s="54">
        <f t="shared" si="63"/>
        <v>1793.25</v>
      </c>
      <c r="Z46" s="54">
        <f t="shared" si="63"/>
        <v>1444.35</v>
      </c>
      <c r="AA46" s="54">
        <f t="shared" si="63"/>
        <v>4598.51</v>
      </c>
      <c r="AB46" s="54">
        <f t="shared" si="63"/>
        <v>2397.58</v>
      </c>
      <c r="AC46" s="54">
        <f t="shared" si="63"/>
        <v>3773.51</v>
      </c>
      <c r="AD46" s="73">
        <f>SUM(AD5:AD44)</f>
        <v>29988.014999999999</v>
      </c>
      <c r="AF46" s="34" t="s">
        <v>71</v>
      </c>
      <c r="AG46" s="67">
        <v>2.25</v>
      </c>
      <c r="AH46" s="67">
        <v>0.25</v>
      </c>
      <c r="AI46" s="67">
        <v>0.25</v>
      </c>
      <c r="AJ46" s="67">
        <v>4.5</v>
      </c>
      <c r="AK46" s="67">
        <v>0.75</v>
      </c>
      <c r="AL46" s="67">
        <v>0.75</v>
      </c>
      <c r="AM46" s="67">
        <v>1</v>
      </c>
      <c r="AN46" s="33">
        <v>0.25</v>
      </c>
      <c r="AO46" s="67">
        <v>0.5</v>
      </c>
      <c r="AP46" s="67">
        <v>1.75</v>
      </c>
      <c r="AQ46" s="33">
        <v>0.5</v>
      </c>
      <c r="AR46" s="67">
        <v>2.75</v>
      </c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>
        <v>47.58</v>
      </c>
      <c r="AI47" s="67">
        <v>46.800000000000004</v>
      </c>
      <c r="AJ47" s="67">
        <v>34.770000000000003</v>
      </c>
      <c r="AK47" s="67">
        <v>29.25</v>
      </c>
      <c r="AL47" s="67">
        <v>19.5</v>
      </c>
      <c r="AM47" s="67">
        <v>43.29</v>
      </c>
      <c r="AN47" s="33">
        <v>48.36</v>
      </c>
      <c r="AO47" s="67">
        <v>30.42</v>
      </c>
      <c r="AP47" s="67">
        <v>41.730000000000004</v>
      </c>
      <c r="AQ47" s="67">
        <v>44.85</v>
      </c>
      <c r="AR47" s="67">
        <v>142.74</v>
      </c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>
        <v>90</v>
      </c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>
        <v>47</v>
      </c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>
        <v>53</v>
      </c>
      <c r="AI51" s="67">
        <v>100</v>
      </c>
      <c r="AJ51" s="67">
        <v>180</v>
      </c>
      <c r="AK51" s="67">
        <v>214.5</v>
      </c>
      <c r="AL51" s="67">
        <v>79</v>
      </c>
      <c r="AM51" s="67">
        <v>166</v>
      </c>
      <c r="AN51" s="67">
        <f>286-AN52</f>
        <v>186</v>
      </c>
      <c r="AO51" s="67">
        <v>80</v>
      </c>
      <c r="AP51" s="67">
        <v>100</v>
      </c>
      <c r="AQ51" s="33">
        <v>200</v>
      </c>
      <c r="AR51" s="67">
        <v>200</v>
      </c>
      <c r="AS51" t="s">
        <v>100</v>
      </c>
    </row>
    <row r="52" spans="18:45">
      <c r="AF52" s="34" t="s">
        <v>101</v>
      </c>
      <c r="AG52" s="67"/>
      <c r="AH52" s="67">
        <v>50</v>
      </c>
      <c r="AI52" s="67">
        <v>55</v>
      </c>
      <c r="AJ52" s="67"/>
      <c r="AK52" s="67"/>
      <c r="AL52" s="33"/>
      <c r="AM52" s="67">
        <f>100+128</f>
        <v>228</v>
      </c>
      <c r="AN52" s="33">
        <v>100</v>
      </c>
      <c r="AO52" s="67">
        <v>50</v>
      </c>
      <c r="AP52" s="67">
        <v>72</v>
      </c>
      <c r="AQ52" s="33">
        <v>64</v>
      </c>
      <c r="AR52" s="67">
        <v>50</v>
      </c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23.28</v>
      </c>
      <c r="AK53" s="67">
        <v>27.28</v>
      </c>
      <c r="AL53" s="33"/>
      <c r="AM53" s="67">
        <v>120</v>
      </c>
      <c r="AN53" s="33"/>
      <c r="AO53" s="67"/>
      <c r="AP53" s="67">
        <v>13</v>
      </c>
      <c r="AQ53" s="33">
        <v>1</v>
      </c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537.72499999999991</v>
      </c>
      <c r="AI54" s="72">
        <f t="shared" si="64"/>
        <v>1180.7</v>
      </c>
      <c r="AJ54" s="72">
        <f t="shared" si="64"/>
        <v>839.21</v>
      </c>
      <c r="AK54" s="72">
        <f t="shared" si="64"/>
        <v>1217.2649999999999</v>
      </c>
      <c r="AL54" s="72">
        <f t="shared" si="64"/>
        <v>325.45499999999998</v>
      </c>
      <c r="AM54" s="72">
        <f t="shared" si="64"/>
        <v>1346.37</v>
      </c>
      <c r="AN54" s="72">
        <f>SUM(AN21:AN53)</f>
        <v>654.13</v>
      </c>
      <c r="AO54" s="72">
        <f>SUM(AO21:AO53)</f>
        <v>467.77000000000004</v>
      </c>
      <c r="AP54" s="72">
        <f>SUM(AP21:AP53)</f>
        <v>1874.9000000000003</v>
      </c>
      <c r="AQ54" s="72">
        <f>SUM(AQ21:AQ53)</f>
        <v>782.31000000000006</v>
      </c>
      <c r="AR54" s="72">
        <f>SUM(AR21:AR53)</f>
        <v>1414.54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abSelected="1" topLeftCell="A4" zoomScale="75" zoomScaleNormal="75" workbookViewId="0">
      <selection activeCell="S16" sqref="S16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8" max="8" width="11.7109375" bestFit="1" customWidth="1"/>
    <col min="10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30</v>
      </c>
      <c r="P6" s="7">
        <v>30</v>
      </c>
      <c r="Q6" s="49">
        <v>2.5</v>
      </c>
      <c r="R6" s="50">
        <v>75</v>
      </c>
    </row>
    <row r="7" spans="2:18" ht="14.25">
      <c r="B7" s="27" t="s">
        <v>12</v>
      </c>
      <c r="C7" s="80"/>
      <c r="D7" s="77">
        <v>66.5</v>
      </c>
      <c r="E7" s="77">
        <v>30.799999999999997</v>
      </c>
      <c r="F7" s="77">
        <v>88.899999999999991</v>
      </c>
      <c r="G7" s="77">
        <v>17.5</v>
      </c>
      <c r="H7" s="77">
        <v>60.9</v>
      </c>
      <c r="I7" s="77">
        <v>23.099999999999998</v>
      </c>
      <c r="J7" s="77">
        <v>74.199999999999989</v>
      </c>
      <c r="K7" s="77">
        <v>35.699999999999996</v>
      </c>
      <c r="L7" s="77">
        <v>22.4</v>
      </c>
      <c r="M7" s="77">
        <v>61.599999999999994</v>
      </c>
      <c r="N7" s="77">
        <v>84.699999999999989</v>
      </c>
      <c r="O7" s="77">
        <v>21</v>
      </c>
      <c r="P7" s="7">
        <v>587.29999999999995</v>
      </c>
      <c r="Q7" s="49">
        <v>2.5</v>
      </c>
      <c r="R7" s="50">
        <v>1468.25</v>
      </c>
    </row>
    <row r="8" spans="2:18" ht="14.25">
      <c r="B8" s="25" t="s">
        <v>13</v>
      </c>
      <c r="C8" s="80"/>
      <c r="D8" s="77">
        <v>0.4</v>
      </c>
      <c r="E8" s="77">
        <v>0.8</v>
      </c>
      <c r="F8" s="77">
        <v>19.200000000000003</v>
      </c>
      <c r="G8" s="77">
        <v>7.6000000000000005</v>
      </c>
      <c r="H8" s="77">
        <v>0.4</v>
      </c>
      <c r="I8" s="77">
        <v>0.4</v>
      </c>
      <c r="J8" s="77">
        <v>7.2</v>
      </c>
      <c r="K8" s="77">
        <v>0.8</v>
      </c>
      <c r="L8" s="77">
        <v>0</v>
      </c>
      <c r="M8" s="77">
        <v>2.4000000000000004</v>
      </c>
      <c r="N8" s="77">
        <v>0</v>
      </c>
      <c r="O8" s="77">
        <v>2</v>
      </c>
      <c r="P8" s="7">
        <v>41.199999999999996</v>
      </c>
      <c r="Q8" s="49">
        <v>7</v>
      </c>
      <c r="R8" s="50">
        <v>288.40000000000009</v>
      </c>
    </row>
    <row r="9" spans="2:18" ht="14.25">
      <c r="B9" s="29" t="s">
        <v>29</v>
      </c>
      <c r="C9" s="81"/>
      <c r="D9" s="93">
        <v>21</v>
      </c>
      <c r="E9" s="93">
        <v>16</v>
      </c>
      <c r="F9" s="93">
        <v>24</v>
      </c>
      <c r="G9" s="93">
        <v>24</v>
      </c>
      <c r="H9" s="93">
        <v>37</v>
      </c>
      <c r="I9" s="93">
        <v>16</v>
      </c>
      <c r="J9" s="93">
        <v>49</v>
      </c>
      <c r="K9" s="93">
        <v>16</v>
      </c>
      <c r="L9" s="93">
        <v>7</v>
      </c>
      <c r="M9" s="93">
        <v>37</v>
      </c>
      <c r="N9" s="93">
        <v>22</v>
      </c>
      <c r="O9" s="93">
        <v>306</v>
      </c>
      <c r="P9" s="7">
        <v>575</v>
      </c>
      <c r="Q9" s="49">
        <v>1.5</v>
      </c>
      <c r="R9" s="50">
        <v>862.5</v>
      </c>
    </row>
    <row r="10" spans="2:18" ht="15" thickBot="1">
      <c r="B10" s="66" t="s">
        <v>72</v>
      </c>
      <c r="C10" s="82"/>
      <c r="D10" s="94">
        <v>2.25</v>
      </c>
      <c r="E10" s="94">
        <v>0.25</v>
      </c>
      <c r="F10" s="94">
        <v>0.25</v>
      </c>
      <c r="G10" s="94">
        <v>4.5</v>
      </c>
      <c r="H10" s="94">
        <v>0.75</v>
      </c>
      <c r="I10" s="94">
        <v>0.75</v>
      </c>
      <c r="J10" s="94">
        <v>1</v>
      </c>
      <c r="K10" s="94">
        <v>0.25</v>
      </c>
      <c r="L10" s="94">
        <v>0.5</v>
      </c>
      <c r="M10" s="94">
        <v>1.75</v>
      </c>
      <c r="N10" s="94">
        <v>0.5</v>
      </c>
      <c r="O10" s="94">
        <v>2.75</v>
      </c>
      <c r="P10" s="7">
        <v>15.5</v>
      </c>
      <c r="Q10" s="49">
        <v>10</v>
      </c>
      <c r="R10" s="50">
        <v>155</v>
      </c>
    </row>
    <row r="11" spans="2:18" ht="13.5" thickBot="1">
      <c r="B11" s="12" t="s">
        <v>14</v>
      </c>
      <c r="C11" s="83"/>
      <c r="D11" s="13">
        <v>90.15</v>
      </c>
      <c r="E11" s="13">
        <v>47.849999999999994</v>
      </c>
      <c r="F11" s="13">
        <v>132.35</v>
      </c>
      <c r="G11" s="13">
        <v>53.6</v>
      </c>
      <c r="H11" s="13">
        <v>99.05</v>
      </c>
      <c r="I11" s="13">
        <v>40.25</v>
      </c>
      <c r="J11" s="13">
        <v>131.39999999999998</v>
      </c>
      <c r="K11" s="13">
        <v>52.749999999999993</v>
      </c>
      <c r="L11" s="13">
        <v>29.9</v>
      </c>
      <c r="M11" s="13">
        <v>102.75</v>
      </c>
      <c r="N11" s="13">
        <v>107.19999999999999</v>
      </c>
      <c r="O11" s="13">
        <v>361.75</v>
      </c>
      <c r="P11" s="31">
        <v>1249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1.4</v>
      </c>
      <c r="F12" s="95">
        <v>21</v>
      </c>
      <c r="G12" s="95">
        <v>16.099999999999998</v>
      </c>
      <c r="H12" s="95">
        <v>8.3999999999999986</v>
      </c>
      <c r="I12" s="95">
        <v>2.0999999999999996</v>
      </c>
      <c r="J12" s="95">
        <v>23.099999999999998</v>
      </c>
      <c r="K12" s="95">
        <v>4.1999999999999993</v>
      </c>
      <c r="L12" s="95">
        <v>5.6</v>
      </c>
      <c r="M12" s="95">
        <v>431.2</v>
      </c>
      <c r="N12" s="95">
        <v>14</v>
      </c>
      <c r="O12" s="95">
        <v>11.2</v>
      </c>
      <c r="P12" s="15">
        <v>539</v>
      </c>
      <c r="Q12" s="49">
        <v>1</v>
      </c>
      <c r="R12" s="50">
        <v>539</v>
      </c>
    </row>
    <row r="13" spans="2:18" ht="14.25">
      <c r="B13" s="27" t="s">
        <v>64</v>
      </c>
      <c r="C13" s="85"/>
      <c r="D13" s="92">
        <v>8</v>
      </c>
      <c r="E13" s="92">
        <v>6.8000000000000007</v>
      </c>
      <c r="F13" s="92">
        <v>52.800000000000004</v>
      </c>
      <c r="G13" s="92">
        <v>8.8000000000000007</v>
      </c>
      <c r="H13" s="92">
        <v>28</v>
      </c>
      <c r="I13" s="92">
        <v>11.600000000000001</v>
      </c>
      <c r="J13" s="92">
        <v>46</v>
      </c>
      <c r="K13" s="92">
        <v>5.2</v>
      </c>
      <c r="L13" s="92">
        <v>3.2</v>
      </c>
      <c r="M13" s="92">
        <v>106.80000000000001</v>
      </c>
      <c r="N13" s="92">
        <v>5.6000000000000005</v>
      </c>
      <c r="O13" s="92">
        <v>5.6000000000000005</v>
      </c>
      <c r="P13" s="7">
        <v>288.40000000000003</v>
      </c>
      <c r="Q13" s="49">
        <v>1.5</v>
      </c>
      <c r="R13" s="50">
        <v>432.6</v>
      </c>
    </row>
    <row r="14" spans="2:18" ht="14.25">
      <c r="B14" s="25" t="s">
        <v>15</v>
      </c>
      <c r="C14" s="80"/>
      <c r="D14" s="77">
        <v>13</v>
      </c>
      <c r="E14" s="77">
        <v>3</v>
      </c>
      <c r="F14" s="77">
        <v>23</v>
      </c>
      <c r="G14" s="77">
        <v>4</v>
      </c>
      <c r="H14" s="77">
        <v>12</v>
      </c>
      <c r="I14" s="77">
        <v>4</v>
      </c>
      <c r="J14" s="77">
        <v>19</v>
      </c>
      <c r="K14" s="77">
        <v>3</v>
      </c>
      <c r="L14" s="77">
        <v>6</v>
      </c>
      <c r="M14" s="77">
        <v>40</v>
      </c>
      <c r="N14" s="77">
        <v>2</v>
      </c>
      <c r="O14" s="77">
        <v>2</v>
      </c>
      <c r="P14" s="7">
        <v>131</v>
      </c>
      <c r="Q14" s="49">
        <v>5</v>
      </c>
      <c r="R14" s="50">
        <v>655</v>
      </c>
    </row>
    <row r="15" spans="2:18" ht="14.25">
      <c r="B15" s="25" t="s">
        <v>27</v>
      </c>
      <c r="C15" s="80"/>
      <c r="D15" s="77">
        <v>6</v>
      </c>
      <c r="E15" s="77">
        <v>2</v>
      </c>
      <c r="F15" s="77">
        <v>5</v>
      </c>
      <c r="G15" s="77">
        <v>22</v>
      </c>
      <c r="H15" s="77">
        <v>20</v>
      </c>
      <c r="I15" s="77">
        <v>1</v>
      </c>
      <c r="J15" s="77">
        <v>14</v>
      </c>
      <c r="K15" s="77">
        <v>5</v>
      </c>
      <c r="L15" s="77">
        <v>2</v>
      </c>
      <c r="M15" s="77">
        <v>16</v>
      </c>
      <c r="N15" s="77">
        <v>6</v>
      </c>
      <c r="O15" s="77">
        <v>2</v>
      </c>
      <c r="P15" s="7">
        <v>101</v>
      </c>
      <c r="Q15" s="49">
        <v>2</v>
      </c>
      <c r="R15" s="50">
        <v>202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47.58</v>
      </c>
      <c r="F17" s="93">
        <v>46.800000000000004</v>
      </c>
      <c r="G17" s="93">
        <v>34.770000000000003</v>
      </c>
      <c r="H17" s="93">
        <v>29.25</v>
      </c>
      <c r="I17" s="93">
        <v>19.5</v>
      </c>
      <c r="J17" s="93">
        <v>43.29</v>
      </c>
      <c r="K17" s="93">
        <v>48.36</v>
      </c>
      <c r="L17" s="93">
        <v>30.42</v>
      </c>
      <c r="M17" s="93">
        <v>41.730000000000004</v>
      </c>
      <c r="N17" s="93">
        <v>44.85</v>
      </c>
      <c r="O17" s="93">
        <v>142.74</v>
      </c>
      <c r="P17" s="7">
        <v>570.28000000000009</v>
      </c>
      <c r="Q17" s="49">
        <v>5</v>
      </c>
      <c r="R17" s="50">
        <v>2851.4000000000005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60.78</v>
      </c>
      <c r="F19" s="13">
        <v>148.60000000000002</v>
      </c>
      <c r="G19" s="13">
        <v>85.67</v>
      </c>
      <c r="H19" s="13">
        <v>97.65</v>
      </c>
      <c r="I19" s="13">
        <v>38.200000000000003</v>
      </c>
      <c r="J19" s="13">
        <v>145.38999999999999</v>
      </c>
      <c r="K19" s="13">
        <v>65.759999999999991</v>
      </c>
      <c r="L19" s="13">
        <v>47.22</v>
      </c>
      <c r="M19" s="13">
        <v>635.73</v>
      </c>
      <c r="N19" s="13">
        <v>72.45</v>
      </c>
      <c r="O19" s="31">
        <v>163.54000000000002</v>
      </c>
      <c r="P19" s="68">
        <v>1629.6800000000003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0.375</v>
      </c>
      <c r="F20" s="95">
        <v>1.75</v>
      </c>
      <c r="G20" s="95">
        <v>0</v>
      </c>
      <c r="H20" s="95">
        <v>3.125</v>
      </c>
      <c r="I20" s="95">
        <v>0.125</v>
      </c>
      <c r="J20" s="95">
        <v>0.5</v>
      </c>
      <c r="K20" s="95">
        <v>0</v>
      </c>
      <c r="L20" s="95">
        <v>0.25</v>
      </c>
      <c r="M20" s="95">
        <v>10</v>
      </c>
      <c r="N20" s="95">
        <v>0</v>
      </c>
      <c r="O20" s="95">
        <v>2.25</v>
      </c>
      <c r="P20" s="15">
        <v>18.375</v>
      </c>
      <c r="Q20" s="49">
        <v>11</v>
      </c>
      <c r="R20" s="50">
        <v>202.125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0.4</v>
      </c>
      <c r="G21" s="77">
        <v>0</v>
      </c>
      <c r="H21" s="77">
        <v>2</v>
      </c>
      <c r="I21" s="77">
        <v>0.4</v>
      </c>
      <c r="J21" s="77">
        <v>0</v>
      </c>
      <c r="K21" s="77">
        <v>0</v>
      </c>
      <c r="L21" s="77">
        <v>0</v>
      </c>
      <c r="M21" s="77">
        <v>13.600000000000001</v>
      </c>
      <c r="N21" s="77">
        <v>0</v>
      </c>
      <c r="O21" s="77">
        <v>0</v>
      </c>
      <c r="P21" s="9">
        <v>16.400000000000002</v>
      </c>
      <c r="Q21" s="49">
        <v>6.5</v>
      </c>
      <c r="R21" s="50">
        <v>106.60000000000001</v>
      </c>
    </row>
    <row r="22" spans="2:18" ht="14.25">
      <c r="B22" s="29" t="s">
        <v>21</v>
      </c>
      <c r="C22" s="85"/>
      <c r="D22" s="77">
        <v>137.5</v>
      </c>
      <c r="E22" s="77">
        <v>203.5</v>
      </c>
      <c r="F22" s="77">
        <v>326</v>
      </c>
      <c r="G22" s="77">
        <v>134</v>
      </c>
      <c r="H22" s="77">
        <v>272</v>
      </c>
      <c r="I22" s="77">
        <v>76</v>
      </c>
      <c r="J22" s="77">
        <v>155</v>
      </c>
      <c r="K22" s="77">
        <v>59</v>
      </c>
      <c r="L22" s="77">
        <v>74</v>
      </c>
      <c r="M22" s="77">
        <v>191</v>
      </c>
      <c r="N22" s="77">
        <v>87</v>
      </c>
      <c r="O22" s="77">
        <v>373</v>
      </c>
      <c r="P22" s="9">
        <v>2088</v>
      </c>
      <c r="Q22" s="49">
        <v>1</v>
      </c>
      <c r="R22" s="50">
        <v>2088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90</v>
      </c>
      <c r="N25" s="77">
        <v>0</v>
      </c>
      <c r="O25" s="77">
        <v>0</v>
      </c>
      <c r="P25" s="9">
        <v>90</v>
      </c>
      <c r="Q25" s="49">
        <v>1</v>
      </c>
      <c r="R25" s="50">
        <v>90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203.875</v>
      </c>
      <c r="F27" s="13">
        <v>328.15</v>
      </c>
      <c r="G27" s="31">
        <v>134</v>
      </c>
      <c r="H27" s="13">
        <v>277.125</v>
      </c>
      <c r="I27" s="13">
        <v>76.525000000000006</v>
      </c>
      <c r="J27" s="13">
        <v>155.5</v>
      </c>
      <c r="K27" s="13">
        <v>59</v>
      </c>
      <c r="L27" s="13">
        <v>74.25</v>
      </c>
      <c r="M27" s="13">
        <v>304.60000000000002</v>
      </c>
      <c r="N27" s="13">
        <v>87</v>
      </c>
      <c r="O27" s="31">
        <v>375.25</v>
      </c>
      <c r="P27" s="31">
        <v>2212.7750000000001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44.5</v>
      </c>
      <c r="F28" s="95">
        <v>116.5</v>
      </c>
      <c r="G28" s="95">
        <v>78</v>
      </c>
      <c r="H28" s="95">
        <v>210</v>
      </c>
      <c r="I28" s="95">
        <v>62.5</v>
      </c>
      <c r="J28" s="95">
        <v>122.5</v>
      </c>
      <c r="K28" s="95">
        <v>30.5</v>
      </c>
      <c r="L28" s="95">
        <v>54.5</v>
      </c>
      <c r="M28" s="95">
        <v>313</v>
      </c>
      <c r="N28" s="95">
        <v>91</v>
      </c>
      <c r="O28" s="95">
        <v>34.5</v>
      </c>
      <c r="P28" s="15">
        <v>1239</v>
      </c>
      <c r="Q28" s="49">
        <v>1.2</v>
      </c>
      <c r="R28" s="50">
        <v>1486.8000000000002</v>
      </c>
    </row>
    <row r="29" spans="2:18" ht="14.25">
      <c r="B29" s="25" t="s">
        <v>19</v>
      </c>
      <c r="C29" s="80"/>
      <c r="D29" s="77">
        <v>11</v>
      </c>
      <c r="E29" s="77">
        <v>5</v>
      </c>
      <c r="F29" s="77">
        <v>50</v>
      </c>
      <c r="G29" s="77">
        <v>121.59999999999998</v>
      </c>
      <c r="H29" s="77">
        <v>34</v>
      </c>
      <c r="I29" s="77">
        <v>7</v>
      </c>
      <c r="J29" s="77">
        <v>28</v>
      </c>
      <c r="K29" s="77">
        <v>7</v>
      </c>
      <c r="L29" s="77">
        <v>8</v>
      </c>
      <c r="M29" s="77">
        <v>35</v>
      </c>
      <c r="N29" s="77">
        <v>15</v>
      </c>
      <c r="O29" s="77">
        <v>105</v>
      </c>
      <c r="P29" s="9">
        <v>426.59999999999997</v>
      </c>
      <c r="Q29" s="49">
        <v>2.5</v>
      </c>
      <c r="R29" s="50">
        <v>1066.5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80</v>
      </c>
      <c r="G30" s="77">
        <v>22</v>
      </c>
      <c r="H30" s="77">
        <v>43</v>
      </c>
      <c r="I30" s="77">
        <v>1</v>
      </c>
      <c r="J30" s="77">
        <v>75</v>
      </c>
      <c r="K30" s="77">
        <v>3</v>
      </c>
      <c r="L30" s="77">
        <v>5</v>
      </c>
      <c r="M30" s="77">
        <v>24</v>
      </c>
      <c r="N30" s="77">
        <v>2</v>
      </c>
      <c r="O30" s="77">
        <v>4</v>
      </c>
      <c r="P30" s="9">
        <v>264</v>
      </c>
      <c r="Q30" s="49">
        <v>1</v>
      </c>
      <c r="R30" s="50">
        <v>264</v>
      </c>
    </row>
    <row r="31" spans="2:18" ht="14.25">
      <c r="B31" s="25" t="s">
        <v>83</v>
      </c>
      <c r="C31" s="80"/>
      <c r="D31" s="77">
        <v>33</v>
      </c>
      <c r="E31" s="77">
        <v>59</v>
      </c>
      <c r="F31" s="77">
        <v>63</v>
      </c>
      <c r="G31" s="77">
        <v>77.5</v>
      </c>
      <c r="H31" s="77">
        <v>84.1</v>
      </c>
      <c r="I31" s="77">
        <v>13</v>
      </c>
      <c r="J31" s="77">
        <v>92.800000000000011</v>
      </c>
      <c r="K31" s="77">
        <v>131</v>
      </c>
      <c r="L31" s="77">
        <v>83</v>
      </c>
      <c r="M31" s="77">
        <v>82</v>
      </c>
      <c r="N31" s="77">
        <v>88</v>
      </c>
      <c r="O31" s="77">
        <v>59</v>
      </c>
      <c r="P31" s="9">
        <v>865.40000000000009</v>
      </c>
      <c r="Q31" s="49">
        <v>3</v>
      </c>
      <c r="R31" s="50">
        <v>2596.1999999999998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23.28</v>
      </c>
      <c r="H34" s="77">
        <v>27.28</v>
      </c>
      <c r="I34" s="77">
        <v>0</v>
      </c>
      <c r="J34" s="77">
        <v>120</v>
      </c>
      <c r="K34" s="77">
        <v>0</v>
      </c>
      <c r="L34" s="77">
        <v>0</v>
      </c>
      <c r="M34" s="77">
        <v>13</v>
      </c>
      <c r="N34" s="77">
        <v>1</v>
      </c>
      <c r="O34" s="77">
        <v>0</v>
      </c>
      <c r="P34" s="9">
        <v>184.56</v>
      </c>
      <c r="Q34" s="49">
        <v>3</v>
      </c>
      <c r="R34" s="50">
        <v>553.68000000000006</v>
      </c>
    </row>
    <row r="35" spans="2:18" ht="15" thickBot="1">
      <c r="B35" s="12" t="s">
        <v>30</v>
      </c>
      <c r="C35" s="85"/>
      <c r="D35" s="96">
        <v>130.5</v>
      </c>
      <c r="E35" s="96">
        <v>108.5</v>
      </c>
      <c r="F35" s="96">
        <v>309.5</v>
      </c>
      <c r="G35" s="96">
        <v>322.38</v>
      </c>
      <c r="H35" s="96">
        <v>398.38</v>
      </c>
      <c r="I35" s="96">
        <v>83.5</v>
      </c>
      <c r="J35" s="96">
        <v>438.3</v>
      </c>
      <c r="K35" s="96">
        <v>171.5</v>
      </c>
      <c r="L35" s="96">
        <v>150.5</v>
      </c>
      <c r="M35" s="96">
        <v>467</v>
      </c>
      <c r="N35" s="96">
        <v>197</v>
      </c>
      <c r="O35" s="96">
        <v>202.5</v>
      </c>
      <c r="P35" s="13">
        <v>2979.56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12.4</v>
      </c>
      <c r="F36" s="95">
        <v>76</v>
      </c>
      <c r="G36" s="95">
        <v>20</v>
      </c>
      <c r="H36" s="95">
        <v>70.400000000000006</v>
      </c>
      <c r="I36" s="95">
        <v>6</v>
      </c>
      <c r="J36" s="95">
        <v>54</v>
      </c>
      <c r="K36" s="95">
        <v>16.400000000000002</v>
      </c>
      <c r="L36" s="95">
        <v>12.8</v>
      </c>
      <c r="M36" s="95">
        <v>69.2</v>
      </c>
      <c r="N36" s="95">
        <v>18.400000000000002</v>
      </c>
      <c r="O36" s="95">
        <v>13.600000000000001</v>
      </c>
      <c r="P36" s="15">
        <v>388.79999999999995</v>
      </c>
      <c r="Q36" s="49">
        <v>2</v>
      </c>
      <c r="R36" s="50">
        <v>777.59999999999991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34.1</v>
      </c>
      <c r="E38" s="77">
        <v>0</v>
      </c>
      <c r="F38" s="77">
        <v>6.82</v>
      </c>
      <c r="G38" s="77">
        <v>40</v>
      </c>
      <c r="H38" s="77">
        <v>40</v>
      </c>
      <c r="I38" s="77">
        <v>0.66</v>
      </c>
      <c r="J38" s="77">
        <v>5.94</v>
      </c>
      <c r="K38" s="77">
        <v>0</v>
      </c>
      <c r="L38" s="77">
        <v>19.14</v>
      </c>
      <c r="M38" s="77">
        <v>45.54</v>
      </c>
      <c r="N38" s="77">
        <v>34.1</v>
      </c>
      <c r="O38" s="77">
        <v>42.46</v>
      </c>
      <c r="P38" s="7">
        <v>268.76</v>
      </c>
      <c r="Q38" s="49">
        <v>16</v>
      </c>
      <c r="R38" s="50">
        <v>4300.16</v>
      </c>
    </row>
    <row r="39" spans="2:18" ht="14.25">
      <c r="B39" s="27" t="s">
        <v>23</v>
      </c>
      <c r="C39" s="85"/>
      <c r="D39" s="92">
        <v>2.08</v>
      </c>
      <c r="E39" s="92">
        <v>0.96</v>
      </c>
      <c r="F39" s="92">
        <v>4.4800000000000004</v>
      </c>
      <c r="G39" s="92">
        <v>2.72</v>
      </c>
      <c r="H39" s="92">
        <v>5.76</v>
      </c>
      <c r="I39" s="92">
        <v>0.48</v>
      </c>
      <c r="J39" s="92">
        <v>2.4</v>
      </c>
      <c r="K39" s="92">
        <v>0.32</v>
      </c>
      <c r="L39" s="92">
        <v>0</v>
      </c>
      <c r="M39" s="92">
        <v>8.16</v>
      </c>
      <c r="N39" s="92">
        <v>0.48</v>
      </c>
      <c r="O39" s="92">
        <v>3.04</v>
      </c>
      <c r="P39" s="7">
        <v>30.88</v>
      </c>
      <c r="Q39" s="49">
        <v>15</v>
      </c>
      <c r="R39" s="50">
        <v>463.2</v>
      </c>
    </row>
    <row r="40" spans="2:18" ht="15" thickBot="1">
      <c r="B40" s="27" t="s">
        <v>59</v>
      </c>
      <c r="C40" s="85"/>
      <c r="D40" s="92">
        <v>0.96</v>
      </c>
      <c r="E40" s="92">
        <v>0.36</v>
      </c>
      <c r="F40" s="92">
        <v>19.8</v>
      </c>
      <c r="G40" s="92">
        <v>0.84</v>
      </c>
      <c r="H40" s="92">
        <v>14.399999999999999</v>
      </c>
      <c r="I40" s="92">
        <v>0.84</v>
      </c>
      <c r="J40" s="92">
        <v>19.439999999999998</v>
      </c>
      <c r="K40" s="92">
        <v>2.4</v>
      </c>
      <c r="L40" s="92">
        <v>3.96</v>
      </c>
      <c r="M40" s="92">
        <v>22.919999999999998</v>
      </c>
      <c r="N40" s="92">
        <v>1.68</v>
      </c>
      <c r="O40" s="92">
        <v>2.4</v>
      </c>
      <c r="P40" s="7">
        <v>90.000000000000014</v>
      </c>
      <c r="Q40" s="49">
        <v>16</v>
      </c>
      <c r="R40" s="50">
        <v>1440.0000000000002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47</v>
      </c>
      <c r="N41" s="92">
        <v>0</v>
      </c>
      <c r="O41" s="92">
        <v>0</v>
      </c>
      <c r="P41" s="7">
        <v>47</v>
      </c>
      <c r="Q41" s="49">
        <v>5</v>
      </c>
      <c r="R41" s="50">
        <v>235</v>
      </c>
    </row>
    <row r="42" spans="2:18" ht="15.75">
      <c r="B42" s="27" t="s">
        <v>88</v>
      </c>
      <c r="C42" s="88"/>
      <c r="D42" s="92">
        <v>147</v>
      </c>
      <c r="E42" s="92">
        <v>53</v>
      </c>
      <c r="F42" s="92">
        <v>100</v>
      </c>
      <c r="G42" s="92">
        <v>180</v>
      </c>
      <c r="H42" s="92">
        <v>214.5</v>
      </c>
      <c r="I42" s="92">
        <v>79</v>
      </c>
      <c r="J42" s="92">
        <v>166</v>
      </c>
      <c r="K42" s="92">
        <v>186</v>
      </c>
      <c r="L42" s="92">
        <v>80</v>
      </c>
      <c r="M42" s="92">
        <v>100</v>
      </c>
      <c r="N42" s="92">
        <v>200</v>
      </c>
      <c r="O42" s="92">
        <v>200</v>
      </c>
      <c r="P42" s="7">
        <v>1705.5</v>
      </c>
      <c r="Q42" s="49">
        <v>3</v>
      </c>
      <c r="R42" s="51">
        <v>5116.5</v>
      </c>
    </row>
    <row r="43" spans="2:18" ht="15" thickBot="1">
      <c r="B43" s="27" t="s">
        <v>89</v>
      </c>
      <c r="C43" s="89"/>
      <c r="D43" s="97">
        <v>0</v>
      </c>
      <c r="E43" s="97">
        <v>50</v>
      </c>
      <c r="F43" s="97">
        <v>55</v>
      </c>
      <c r="G43" s="97">
        <v>0</v>
      </c>
      <c r="H43" s="97">
        <v>0</v>
      </c>
      <c r="I43" s="97">
        <v>0</v>
      </c>
      <c r="J43" s="97">
        <v>228</v>
      </c>
      <c r="K43" s="97">
        <v>100</v>
      </c>
      <c r="L43" s="97">
        <v>50</v>
      </c>
      <c r="M43" s="97">
        <v>72</v>
      </c>
      <c r="N43" s="97">
        <v>64</v>
      </c>
      <c r="O43" s="97">
        <v>50</v>
      </c>
      <c r="P43" s="7">
        <v>669</v>
      </c>
      <c r="Q43" s="49">
        <v>2.5</v>
      </c>
      <c r="R43" s="51">
        <v>1672.5</v>
      </c>
    </row>
    <row r="44" spans="2:18" ht="13.5" thickBot="1">
      <c r="B44" s="17" t="s">
        <v>31</v>
      </c>
      <c r="C44" s="20"/>
      <c r="D44" s="68">
        <v>203.74</v>
      </c>
      <c r="E44" s="31">
        <v>116.72</v>
      </c>
      <c r="F44" s="31">
        <v>262.10000000000002</v>
      </c>
      <c r="G44" s="31">
        <v>243.56</v>
      </c>
      <c r="H44" s="31">
        <v>345.06</v>
      </c>
      <c r="I44" s="31">
        <v>86.98</v>
      </c>
      <c r="J44" s="31">
        <v>475.78</v>
      </c>
      <c r="K44" s="31">
        <v>305.12</v>
      </c>
      <c r="L44" s="31">
        <v>165.9</v>
      </c>
      <c r="M44" s="31">
        <v>364.82</v>
      </c>
      <c r="N44" s="31">
        <v>318.65999999999997</v>
      </c>
      <c r="O44" s="31">
        <v>311.5</v>
      </c>
      <c r="P44" s="64">
        <v>3199.94</v>
      </c>
      <c r="Q44" s="3"/>
      <c r="R44" s="51"/>
    </row>
    <row r="45" spans="2:18" ht="21" thickTop="1" thickBot="1">
      <c r="B45" s="63" t="s">
        <v>70</v>
      </c>
      <c r="D45" s="98">
        <v>630.58000000000004</v>
      </c>
      <c r="E45" s="98">
        <v>537.72500000000002</v>
      </c>
      <c r="F45" s="98">
        <v>1180.7</v>
      </c>
      <c r="G45" s="98">
        <v>839.21</v>
      </c>
      <c r="H45" s="98">
        <v>1217.2649999999999</v>
      </c>
      <c r="I45" s="98">
        <v>325.45500000000004</v>
      </c>
      <c r="J45" s="98">
        <v>1346.37</v>
      </c>
      <c r="K45" s="98">
        <v>654.13</v>
      </c>
      <c r="L45" s="98">
        <v>467.77</v>
      </c>
      <c r="M45" s="98">
        <v>1874.8999999999999</v>
      </c>
      <c r="N45" s="98">
        <v>782.31</v>
      </c>
      <c r="O45" s="99">
        <v>1414.54</v>
      </c>
      <c r="P45" s="75">
        <v>11270.955</v>
      </c>
      <c r="Q45" s="3"/>
      <c r="R45" s="65"/>
    </row>
    <row r="46" spans="2:18" ht="21" thickTop="1" thickBot="1">
      <c r="B46" s="63" t="s">
        <v>69</v>
      </c>
      <c r="D46" s="100">
        <v>1956.8600000000001</v>
      </c>
      <c r="E46" s="100">
        <v>1157.0849999999998</v>
      </c>
      <c r="F46" s="101">
        <v>2818.62</v>
      </c>
      <c r="G46" s="101">
        <v>2575.2799999999997</v>
      </c>
      <c r="H46" s="101">
        <v>3289.3150000000001</v>
      </c>
      <c r="I46" s="101">
        <v>723.72499999999991</v>
      </c>
      <c r="J46" s="101">
        <v>3459.9300000000003</v>
      </c>
      <c r="K46" s="101">
        <v>1793.25</v>
      </c>
      <c r="L46" s="101">
        <v>1444.35</v>
      </c>
      <c r="M46" s="101">
        <v>4598.51</v>
      </c>
      <c r="N46" s="102">
        <v>2397.58</v>
      </c>
      <c r="O46" s="102">
        <v>3773.51</v>
      </c>
      <c r="P46" s="74">
        <v>29988.015000000007</v>
      </c>
      <c r="Q46" s="3"/>
      <c r="R46" s="73">
        <v>29988.014999999999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2024-01-06T10:48:47Z</dcterms:modified>
</cp:coreProperties>
</file>