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S10" i="1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B35" i="4"/>
  <c r="R2" i="1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<sst xmlns="http://schemas.openxmlformats.org/spreadsheetml/2006/main" count="917" uniqueCount="115">
  <si>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</si>
  <si>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</si>
  <si>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</si>
  <si>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</si>
  <si>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</si>
  <si>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</si>
  <si>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</si>
  <si>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</si>
  <si>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</si>
  <si>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</si>
  <si>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</si>
  <si>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</si>
  <si>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</si>
  <si>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</si>
  <si>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</si>
  <si>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</si>
  <si>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</si>
  <si>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</si>
  <si>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</si>
  <si>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</si>
  <si>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</si>
  <si>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</si>
  <si>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</si>
  <si>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</si>
  <si>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</si>
  <si>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</si>
  <si>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</si>
  <si>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</si>
  <si>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</si>
  <si>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</si>
  <si>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</si>
  <si>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</si>
  <si>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</si>
  <si>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</si>
  <si>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</si>
  <si>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</si>
  <si>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</si>
  <si>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</si>
  <si>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</si>
  <si>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</si>
  <si>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</si>
  <si>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</si>
  <si>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</si>
  <si>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</si>
  <si>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</si>
  <si>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</si>
  <si>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</si>
  <si>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</si>
  <si>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</si>
  <si>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</si>
  <si>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</si>
  <si>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</si>
  <si>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</si>
  <si>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</si>
  <si>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</si>
  <si>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</si>
  <si>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</si>
  <si>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</si>
  <si>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</si>
  <si>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</si>
  <si>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</si>
  <si>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</si>
  <si>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</si>
  <si>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</si>
  <si>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</si>
  <si>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</si>
  <si>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</si>
  <si>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</si>
  <si>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</si>
  <si>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</si>
  <si>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</si>
  <si>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</si>
  <si>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</si>
  <si>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</si>
  <si>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</si>
  <si>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</si>
  <si>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</si>
  <si>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</si>
  <si>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</si>
  <si>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</si>
  <si>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</si>
  <si>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</si>
  <si>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</si>
  <si>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</si>
  <si>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</si>
  <si>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</si>
  <si>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</si>
  <si>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</si>
  <si>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</si>
  <si>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</si>
  <si>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</si>
  <si>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</si>
  <si>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</si>
  <si>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</si>
  <si>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</si>
  <si>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</si>
  <si>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</si>
  <si>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</si>
  <si>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</si>
  <si>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</si>
  <si>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</si>
  <si>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</si>
  <si>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</si>
  <si>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</si>
  <si>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</si>
  <si>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</si>
  <si>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</si>
  <si>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</si>
  <si>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</si>
  <si>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</si>
  <si>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</si>
  <si>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</si>
  <si>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29 feb 2024</t>
  </si>
  <si>
    <t>diff.  Giacenza feb. 2024 -2023</t>
  </si>
  <si>
    <t>Giac. Media feb. 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</si>
</sst>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7692928"/>
        <c:axId val="58445824"/>
      </c:lineChart>
      <c:catAx>
        <c:axId val="5769292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8445824"/>
        <c:crosses val="autoZero"/>
        <c:auto val="1"/>
        <c:lblAlgn val="ctr"/>
        <c:lblOffset val="100"/>
      </c:catAx>
      <c:valAx>
        <c:axId val="58445824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769292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25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649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4988672"/>
        <c:axId val="64990592"/>
      </c:lineChart>
      <c:catAx>
        <c:axId val="649886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4990592"/>
        <c:crosses val="autoZero"/>
        <c:auto val="1"/>
        <c:lblAlgn val="ctr"/>
        <c:lblOffset val="100"/>
      </c:catAx>
      <c:valAx>
        <c:axId val="6499059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498867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14"/>
          <c:y val="8.771929824561403E-3"/>
          <c:w val="0.33084831609164012"/>
          <c:h val="7.9311023622048574E-2"/>
        </c:manualLayout>
      </c:layout>
    </c:legend>
    <c:plotVisOnly val="1"/>
    <c:dispBlanksAs val="gap"/>
  </c:chart>
  <c:printSettings>
    <c:headerFooter/>
    <c:pageMargins b="0.74803149606302499" l="0.7086614173228587" r="0.7086614173228587" t="0.74803149606302499" header="0.31496062992127793" footer="0.3149606299212779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C5" sqref="C5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2851562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45351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2646.0299999999997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0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2830.8590000000004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0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2096.63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0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10702.739000000001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0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8193.1080609137043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0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0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2509.6309390862971</v>
      </c>
      <c r="S10" s="125">
        <f>O107</f>
        <v>2511.8809390862943</v>
      </c>
      <c r="T10" s="87">
        <f>S10-R10</f>
        <v>2.2499999999972715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0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0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0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0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0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0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0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0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0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0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0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0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0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0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0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0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0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0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0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0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0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0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0</v>
      </c>
      <c r="G34" s="115">
        <f t="shared" si="16"/>
        <v>0</v>
      </c>
      <c r="H34" s="115">
        <f t="shared" si="16"/>
        <v>0</v>
      </c>
      <c r="I34" s="115">
        <f t="shared" si="16"/>
        <v>0</v>
      </c>
      <c r="J34" s="115">
        <f t="shared" si="16"/>
        <v>0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8193.1080609137043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O35" s="90"/>
      <c r="P35">
        <f>SUM(D35:O35)</f>
        <v>673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 t="e">
        <f t="shared" si="17"/>
        <v>#DIV/0!</v>
      </c>
      <c r="G36" s="63" t="e">
        <f t="shared" si="17"/>
        <v>#DIV/0!</v>
      </c>
      <c r="H36" s="63" t="e">
        <f t="shared" si="17"/>
        <v>#DIV/0!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12.174009005815311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/>
      <c r="M44" s="129"/>
      <c r="N44" s="19"/>
      <c r="O44" s="20">
        <f>W80</f>
        <v>0</v>
      </c>
      <c r="P44" s="55">
        <f>(L44+M44+N44)-O44</f>
        <v>0</v>
      </c>
      <c r="Q44" s="16"/>
      <c r="R44" s="16"/>
      <c r="S44" s="19"/>
      <c r="T44" s="20">
        <f>AE80</f>
        <v>0</v>
      </c>
      <c r="U44" s="55">
        <f>(Q44+R44+S44)-T44</f>
        <v>0</v>
      </c>
      <c r="V44" s="20"/>
      <c r="W44" s="16"/>
      <c r="X44" s="19"/>
      <c r="Y44" s="20">
        <f>AM80</f>
        <v>0</v>
      </c>
      <c r="Z44" s="55">
        <f>(V44+W44+X44)-Y44</f>
        <v>0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/>
      <c r="M45" s="16"/>
      <c r="N45" s="19"/>
      <c r="O45" s="20">
        <f t="shared" ref="O45" si="21">W81</f>
        <v>0</v>
      </c>
      <c r="P45" s="55">
        <f>(L45+M45+N45)-O45</f>
        <v>0</v>
      </c>
      <c r="Q45" s="16"/>
      <c r="R45" s="16"/>
      <c r="S45" s="19"/>
      <c r="T45" s="20">
        <f t="shared" ref="T45" si="22">AE81</f>
        <v>0</v>
      </c>
      <c r="U45" s="56">
        <f>(Q45+R45+S45)-T45</f>
        <v>0</v>
      </c>
      <c r="V45" s="20"/>
      <c r="W45" s="16"/>
      <c r="X45" s="19"/>
      <c r="Y45" s="20">
        <f t="shared" ref="Y45" si="23">AM81</f>
        <v>0</v>
      </c>
      <c r="Z45" s="56">
        <f>(V45+W45+X45)-Y45</f>
        <v>0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2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/>
      <c r="M46" s="16"/>
      <c r="N46" s="19"/>
      <c r="O46" s="20">
        <f t="shared" ref="O46:O65" si="41">W82</f>
        <v>0</v>
      </c>
      <c r="P46" s="55">
        <f t="shared" ref="P46:P71" si="42">(L46+M46+N46)-O46</f>
        <v>0</v>
      </c>
      <c r="Q46" s="16"/>
      <c r="R46" s="16"/>
      <c r="S46" s="19"/>
      <c r="T46" s="20">
        <f t="shared" ref="T46:T65" si="43">AE82</f>
        <v>0</v>
      </c>
      <c r="U46" s="56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6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/>
      <c r="M47" s="16"/>
      <c r="N47" s="19"/>
      <c r="O47" s="20">
        <f t="shared" si="41"/>
        <v>0</v>
      </c>
      <c r="P47" s="55">
        <f t="shared" si="42"/>
        <v>0</v>
      </c>
      <c r="Q47" s="16"/>
      <c r="R47" s="16"/>
      <c r="S47" s="19"/>
      <c r="T47" s="20">
        <f t="shared" si="43"/>
        <v>0</v>
      </c>
      <c r="U47" s="56">
        <f t="shared" si="44"/>
        <v>0</v>
      </c>
      <c r="V47" s="20"/>
      <c r="W47" s="16"/>
      <c r="X47" s="19"/>
      <c r="Y47" s="20">
        <f t="shared" si="45"/>
        <v>0</v>
      </c>
      <c r="Z47" s="56">
        <f t="shared" si="46"/>
        <v>0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/>
      <c r="M48" s="16"/>
      <c r="N48" s="19"/>
      <c r="O48" s="20">
        <f t="shared" si="41"/>
        <v>0</v>
      </c>
      <c r="P48" s="55">
        <f t="shared" si="42"/>
        <v>0</v>
      </c>
      <c r="Q48" s="16"/>
      <c r="R48" s="16"/>
      <c r="S48" s="19"/>
      <c r="T48" s="20">
        <f t="shared" si="43"/>
        <v>0</v>
      </c>
      <c r="U48" s="56">
        <f t="shared" si="44"/>
        <v>0</v>
      </c>
      <c r="V48" s="20"/>
      <c r="W48" s="16"/>
      <c r="X48" s="19"/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/>
      <c r="M49" s="16"/>
      <c r="N49" s="19"/>
      <c r="O49" s="20">
        <f t="shared" si="41"/>
        <v>0</v>
      </c>
      <c r="P49" s="55">
        <f t="shared" si="42"/>
        <v>0</v>
      </c>
      <c r="Q49" s="16"/>
      <c r="R49" s="16"/>
      <c r="S49" s="19"/>
      <c r="T49" s="20">
        <f t="shared" si="43"/>
        <v>0</v>
      </c>
      <c r="U49" s="56">
        <f t="shared" si="44"/>
        <v>0</v>
      </c>
      <c r="V49" s="20"/>
      <c r="W49" s="16"/>
      <c r="X49" s="19"/>
      <c r="Y49" s="20">
        <f t="shared" si="45"/>
        <v>0</v>
      </c>
      <c r="Z49" s="56">
        <f t="shared" si="46"/>
        <v>0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/>
      <c r="M50" s="16"/>
      <c r="N50" s="19"/>
      <c r="O50" s="20">
        <f t="shared" si="41"/>
        <v>0</v>
      </c>
      <c r="P50" s="55">
        <f t="shared" si="42"/>
        <v>0</v>
      </c>
      <c r="Q50" s="16"/>
      <c r="R50" s="16"/>
      <c r="S50" s="19"/>
      <c r="T50" s="20">
        <f t="shared" si="43"/>
        <v>0</v>
      </c>
      <c r="U50" s="56">
        <f t="shared" si="44"/>
        <v>0</v>
      </c>
      <c r="V50" s="20"/>
      <c r="W50" s="16"/>
      <c r="X50" s="19"/>
      <c r="Y50" s="20">
        <f t="shared" si="45"/>
        <v>0</v>
      </c>
      <c r="Z50" s="56">
        <f t="shared" si="46"/>
        <v>0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/>
      <c r="M51" s="16"/>
      <c r="N51" s="19"/>
      <c r="O51" s="20">
        <f t="shared" si="41"/>
        <v>0</v>
      </c>
      <c r="P51" s="55">
        <f t="shared" si="42"/>
        <v>0</v>
      </c>
      <c r="Q51" s="16"/>
      <c r="R51" s="16"/>
      <c r="S51" s="19"/>
      <c r="T51" s="20">
        <f t="shared" si="43"/>
        <v>0</v>
      </c>
      <c r="U51" s="56">
        <f t="shared" si="44"/>
        <v>0</v>
      </c>
      <c r="V51" s="20"/>
      <c r="W51" s="16"/>
      <c r="X51" s="19"/>
      <c r="Y51" s="20">
        <f t="shared" si="45"/>
        <v>0</v>
      </c>
      <c r="Z51" s="56">
        <f t="shared" si="46"/>
        <v>0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/>
      <c r="M52" s="16"/>
      <c r="N52" s="19"/>
      <c r="O52" s="20">
        <f t="shared" si="41"/>
        <v>0</v>
      </c>
      <c r="P52" s="55">
        <f t="shared" si="42"/>
        <v>0</v>
      </c>
      <c r="Q52" s="16"/>
      <c r="R52" s="16"/>
      <c r="S52" s="19"/>
      <c r="T52" s="20">
        <f t="shared" si="43"/>
        <v>0</v>
      </c>
      <c r="U52" s="56">
        <f t="shared" si="44"/>
        <v>0</v>
      </c>
      <c r="V52" s="20"/>
      <c r="W52" s="16"/>
      <c r="X52" s="19"/>
      <c r="Y52" s="20">
        <f t="shared" si="45"/>
        <v>0</v>
      </c>
      <c r="Z52" s="56">
        <f t="shared" si="46"/>
        <v>0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/>
      <c r="M53" s="16"/>
      <c r="N53" s="19"/>
      <c r="O53" s="20">
        <f t="shared" si="41"/>
        <v>0</v>
      </c>
      <c r="P53" s="55">
        <f t="shared" si="42"/>
        <v>0</v>
      </c>
      <c r="Q53" s="16"/>
      <c r="R53" s="16"/>
      <c r="S53" s="19"/>
      <c r="T53" s="20">
        <f t="shared" si="43"/>
        <v>0</v>
      </c>
      <c r="U53" s="56">
        <f t="shared" si="44"/>
        <v>0</v>
      </c>
      <c r="V53" s="20"/>
      <c r="W53" s="16"/>
      <c r="X53" s="19"/>
      <c r="Y53" s="20">
        <f t="shared" si="45"/>
        <v>0</v>
      </c>
      <c r="Z53" s="56">
        <f t="shared" si="46"/>
        <v>0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/>
      <c r="M54" s="16"/>
      <c r="N54" s="19"/>
      <c r="O54" s="20">
        <f t="shared" si="41"/>
        <v>0</v>
      </c>
      <c r="P54" s="55">
        <f t="shared" si="42"/>
        <v>0</v>
      </c>
      <c r="Q54" s="16"/>
      <c r="R54" s="16"/>
      <c r="S54" s="19"/>
      <c r="T54" s="20">
        <f t="shared" si="43"/>
        <v>0</v>
      </c>
      <c r="U54" s="56">
        <f t="shared" si="44"/>
        <v>0</v>
      </c>
      <c r="V54" s="20"/>
      <c r="W54" s="16"/>
      <c r="X54" s="19"/>
      <c r="Y54" s="20">
        <f t="shared" si="45"/>
        <v>0</v>
      </c>
      <c r="Z54" s="56">
        <f t="shared" si="46"/>
        <v>0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/>
      <c r="M55" s="16"/>
      <c r="N55" s="19"/>
      <c r="O55" s="20">
        <f t="shared" si="41"/>
        <v>0</v>
      </c>
      <c r="P55" s="55">
        <f t="shared" si="42"/>
        <v>0</v>
      </c>
      <c r="Q55" s="16"/>
      <c r="R55" s="16"/>
      <c r="S55" s="19"/>
      <c r="T55" s="20">
        <f t="shared" si="43"/>
        <v>0</v>
      </c>
      <c r="U55" s="56">
        <f t="shared" si="44"/>
        <v>0</v>
      </c>
      <c r="V55" s="20"/>
      <c r="W55" s="16"/>
      <c r="X55" s="19"/>
      <c r="Y55" s="20">
        <f t="shared" si="45"/>
        <v>0</v>
      </c>
      <c r="Z55" s="56">
        <f t="shared" si="46"/>
        <v>0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/>
      <c r="M56" s="16"/>
      <c r="N56" s="19"/>
      <c r="O56" s="20">
        <f t="shared" si="41"/>
        <v>0</v>
      </c>
      <c r="P56" s="55">
        <f t="shared" si="42"/>
        <v>0</v>
      </c>
      <c r="Q56" s="16"/>
      <c r="R56" s="16"/>
      <c r="S56" s="19"/>
      <c r="T56" s="20">
        <f>AE92</f>
        <v>0</v>
      </c>
      <c r="U56" s="56">
        <f t="shared" si="44"/>
        <v>0</v>
      </c>
      <c r="V56" s="20"/>
      <c r="W56" s="16"/>
      <c r="X56" s="19"/>
      <c r="Y56" s="20">
        <f t="shared" si="45"/>
        <v>0</v>
      </c>
      <c r="Z56" s="56">
        <f t="shared" si="46"/>
        <v>0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/>
      <c r="M57" s="16"/>
      <c r="N57" s="19"/>
      <c r="O57" s="20">
        <f t="shared" si="41"/>
        <v>0</v>
      </c>
      <c r="P57" s="55">
        <f t="shared" si="42"/>
        <v>0</v>
      </c>
      <c r="Q57" s="16"/>
      <c r="R57" s="16"/>
      <c r="S57" s="19"/>
      <c r="T57" s="20">
        <f t="shared" si="43"/>
        <v>0</v>
      </c>
      <c r="U57" s="56">
        <f t="shared" si="44"/>
        <v>0</v>
      </c>
      <c r="V57" s="20"/>
      <c r="W57" s="16"/>
      <c r="X57" s="19"/>
      <c r="Y57" s="20">
        <f t="shared" si="45"/>
        <v>0</v>
      </c>
      <c r="Z57" s="56">
        <f t="shared" si="46"/>
        <v>0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/>
      <c r="M58" s="16"/>
      <c r="N58" s="19"/>
      <c r="O58" s="20">
        <f t="shared" si="41"/>
        <v>0</v>
      </c>
      <c r="P58" s="55">
        <f t="shared" si="42"/>
        <v>0</v>
      </c>
      <c r="Q58" s="16"/>
      <c r="R58" s="16"/>
      <c r="S58" s="19"/>
      <c r="T58" s="20">
        <f t="shared" si="43"/>
        <v>0</v>
      </c>
      <c r="U58" s="56">
        <f t="shared" si="44"/>
        <v>0</v>
      </c>
      <c r="V58" s="20"/>
      <c r="W58" s="16"/>
      <c r="X58" s="19"/>
      <c r="Y58" s="20">
        <f t="shared" si="45"/>
        <v>0</v>
      </c>
      <c r="Z58" s="56">
        <f t="shared" si="46"/>
        <v>0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/>
      <c r="M59" s="16"/>
      <c r="N59" s="19"/>
      <c r="O59" s="20">
        <f t="shared" si="41"/>
        <v>0</v>
      </c>
      <c r="P59" s="55">
        <f t="shared" si="42"/>
        <v>0</v>
      </c>
      <c r="Q59" s="16"/>
      <c r="R59" s="16"/>
      <c r="S59" s="19"/>
      <c r="T59" s="20">
        <f t="shared" si="43"/>
        <v>0</v>
      </c>
      <c r="U59" s="56">
        <f t="shared" si="44"/>
        <v>0</v>
      </c>
      <c r="V59" s="20"/>
      <c r="W59" s="16"/>
      <c r="X59" s="19"/>
      <c r="Y59" s="20">
        <f t="shared" si="45"/>
        <v>0</v>
      </c>
      <c r="Z59" s="56">
        <f t="shared" si="46"/>
        <v>0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/>
      <c r="M60" s="16"/>
      <c r="N60" s="19"/>
      <c r="O60" s="20">
        <f t="shared" si="41"/>
        <v>0</v>
      </c>
      <c r="P60" s="55">
        <f t="shared" si="42"/>
        <v>0</v>
      </c>
      <c r="Q60" s="16"/>
      <c r="R60" s="16"/>
      <c r="S60" s="19"/>
      <c r="T60" s="20">
        <f t="shared" si="43"/>
        <v>0</v>
      </c>
      <c r="U60" s="56">
        <f t="shared" si="44"/>
        <v>0</v>
      </c>
      <c r="V60" s="20"/>
      <c r="W60" s="16"/>
      <c r="X60" s="19"/>
      <c r="Y60" s="20">
        <f t="shared" si="45"/>
        <v>0</v>
      </c>
      <c r="Z60" s="56">
        <f t="shared" si="46"/>
        <v>0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/>
      <c r="M61" s="16"/>
      <c r="N61" s="19"/>
      <c r="O61" s="20">
        <f t="shared" si="41"/>
        <v>0</v>
      </c>
      <c r="P61" s="55">
        <f t="shared" si="42"/>
        <v>0</v>
      </c>
      <c r="Q61" s="16"/>
      <c r="R61" s="16"/>
      <c r="S61" s="19"/>
      <c r="T61" s="20">
        <f t="shared" si="43"/>
        <v>0</v>
      </c>
      <c r="U61" s="56">
        <f t="shared" si="44"/>
        <v>0</v>
      </c>
      <c r="V61" s="20"/>
      <c r="W61" s="16"/>
      <c r="X61" s="19"/>
      <c r="Y61" s="20">
        <f t="shared" si="45"/>
        <v>0</v>
      </c>
      <c r="Z61" s="56">
        <f t="shared" si="46"/>
        <v>0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/>
      <c r="M62" s="16"/>
      <c r="N62" s="19"/>
      <c r="O62" s="20">
        <f t="shared" si="41"/>
        <v>0</v>
      </c>
      <c r="P62" s="55">
        <f t="shared" si="42"/>
        <v>0</v>
      </c>
      <c r="Q62" s="16"/>
      <c r="R62" s="16"/>
      <c r="S62" s="19"/>
      <c r="T62" s="20">
        <f t="shared" si="43"/>
        <v>0</v>
      </c>
      <c r="U62" s="56">
        <f t="shared" si="44"/>
        <v>0</v>
      </c>
      <c r="V62" s="20"/>
      <c r="W62" s="16"/>
      <c r="X62" s="19"/>
      <c r="Y62" s="20">
        <f t="shared" si="45"/>
        <v>0</v>
      </c>
      <c r="Z62" s="56">
        <f t="shared" si="46"/>
        <v>0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/>
      <c r="M63" s="16"/>
      <c r="N63" s="19"/>
      <c r="O63" s="20">
        <f t="shared" si="41"/>
        <v>0</v>
      </c>
      <c r="P63" s="55">
        <f t="shared" si="42"/>
        <v>0</v>
      </c>
      <c r="Q63" s="16"/>
      <c r="R63" s="16"/>
      <c r="S63" s="19"/>
      <c r="T63" s="20">
        <f t="shared" si="43"/>
        <v>0</v>
      </c>
      <c r="U63" s="56">
        <f t="shared" si="44"/>
        <v>0</v>
      </c>
      <c r="V63" s="20"/>
      <c r="W63" s="16"/>
      <c r="X63" s="19"/>
      <c r="Y63" s="20">
        <f t="shared" si="45"/>
        <v>0</v>
      </c>
      <c r="Z63" s="56">
        <f t="shared" si="46"/>
        <v>0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/>
      <c r="M64" s="16"/>
      <c r="N64" s="19"/>
      <c r="O64" s="20">
        <f t="shared" si="41"/>
        <v>0</v>
      </c>
      <c r="P64" s="55">
        <f t="shared" si="42"/>
        <v>0</v>
      </c>
      <c r="Q64" s="16"/>
      <c r="R64" s="16"/>
      <c r="S64" s="19"/>
      <c r="T64" s="20">
        <f t="shared" si="43"/>
        <v>0</v>
      </c>
      <c r="U64" s="56">
        <f t="shared" si="44"/>
        <v>0</v>
      </c>
      <c r="V64" s="20"/>
      <c r="W64" s="16"/>
      <c r="X64" s="19"/>
      <c r="Y64" s="20">
        <f t="shared" si="45"/>
        <v>0</v>
      </c>
      <c r="Z64" s="56">
        <f t="shared" si="46"/>
        <v>0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/>
      <c r="M65" s="16"/>
      <c r="N65" s="19"/>
      <c r="O65" s="20">
        <f t="shared" si="41"/>
        <v>0</v>
      </c>
      <c r="P65" s="55">
        <f t="shared" si="42"/>
        <v>0</v>
      </c>
      <c r="Q65" s="16"/>
      <c r="R65" s="16"/>
      <c r="S65" s="19"/>
      <c r="T65" s="20">
        <f t="shared" si="43"/>
        <v>0</v>
      </c>
      <c r="U65" s="56">
        <f t="shared" si="44"/>
        <v>0</v>
      </c>
      <c r="V65" s="20"/>
      <c r="W65" s="16"/>
      <c r="X65" s="19"/>
      <c r="Y65" s="20">
        <f t="shared" si="45"/>
        <v>0</v>
      </c>
      <c r="Z65" s="56">
        <f t="shared" si="46"/>
        <v>0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/>
      <c r="M66" s="16"/>
      <c r="N66" s="16"/>
      <c r="O66" s="20">
        <f>W104</f>
        <v>0</v>
      </c>
      <c r="P66" s="55">
        <f t="shared" si="42"/>
        <v>0</v>
      </c>
      <c r="Q66" s="16"/>
      <c r="R66" s="16"/>
      <c r="S66" s="16"/>
      <c r="T66" s="20">
        <f>AE104</f>
        <v>0</v>
      </c>
      <c r="U66" s="56">
        <f t="shared" si="44"/>
        <v>0</v>
      </c>
      <c r="V66" s="20"/>
      <c r="W66" s="16"/>
      <c r="X66" s="19"/>
      <c r="Y66" s="20">
        <f>AM104</f>
        <v>0</v>
      </c>
      <c r="Z66" s="56">
        <f t="shared" si="46"/>
        <v>0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/>
      <c r="N67" s="16"/>
      <c r="O67" s="20">
        <v>0</v>
      </c>
      <c r="P67" s="55">
        <f t="shared" si="42"/>
        <v>0</v>
      </c>
      <c r="Q67" s="16"/>
      <c r="R67" s="16"/>
      <c r="S67" s="16"/>
      <c r="T67" s="20"/>
      <c r="U67" s="56">
        <f t="shared" si="44"/>
        <v>0</v>
      </c>
      <c r="V67" s="20"/>
      <c r="W67" s="16"/>
      <c r="X67" s="16"/>
      <c r="Y67" s="20"/>
      <c r="Z67" s="56">
        <f t="shared" si="46"/>
        <v>0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/>
      <c r="N68" s="16"/>
      <c r="O68" s="20">
        <f>W102</f>
        <v>0</v>
      </c>
      <c r="P68" s="55">
        <f t="shared" si="42"/>
        <v>0</v>
      </c>
      <c r="Q68" s="16"/>
      <c r="R68" s="16"/>
      <c r="S68" s="16"/>
      <c r="T68" s="20"/>
      <c r="U68" s="56">
        <f t="shared" si="44"/>
        <v>0</v>
      </c>
      <c r="V68" s="20"/>
      <c r="W68" s="16"/>
      <c r="X68" s="16"/>
      <c r="Y68" s="20"/>
      <c r="Z68" s="56">
        <f t="shared" si="46"/>
        <v>0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/>
      <c r="M69" s="16"/>
      <c r="N69" s="16"/>
      <c r="O69" s="20">
        <f>W106</f>
        <v>0</v>
      </c>
      <c r="P69" s="55">
        <f t="shared" si="42"/>
        <v>0</v>
      </c>
      <c r="Q69" s="16"/>
      <c r="R69" s="122"/>
      <c r="S69" s="16"/>
      <c r="T69" s="20">
        <f>AE106</f>
        <v>0</v>
      </c>
      <c r="U69" s="56">
        <f t="shared" si="44"/>
        <v>0</v>
      </c>
      <c r="V69" s="20"/>
      <c r="W69" s="16"/>
      <c r="X69" s="16"/>
      <c r="Y69" s="20">
        <f>AM106</f>
        <v>0</v>
      </c>
      <c r="Z69" s="56">
        <f t="shared" si="46"/>
        <v>0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/>
      <c r="M70" s="16"/>
      <c r="N70" s="16"/>
      <c r="O70" s="20">
        <f>W103</f>
        <v>0</v>
      </c>
      <c r="P70" s="55">
        <f t="shared" si="42"/>
        <v>0</v>
      </c>
      <c r="Q70" s="16"/>
      <c r="R70" s="122"/>
      <c r="S70" s="16"/>
      <c r="T70" s="20">
        <f>AE103</f>
        <v>0</v>
      </c>
      <c r="U70" s="56">
        <f t="shared" si="44"/>
        <v>0</v>
      </c>
      <c r="V70" s="20"/>
      <c r="W70" s="16"/>
      <c r="X70" s="16"/>
      <c r="Y70" s="20"/>
      <c r="Z70" s="56">
        <f t="shared" si="46"/>
        <v>0</v>
      </c>
      <c r="AA70" s="16"/>
      <c r="AB70" s="16"/>
      <c r="AC70" s="16"/>
      <c r="AD70" s="20"/>
      <c r="AE70" s="55">
        <f t="shared" si="25"/>
        <v>0</v>
      </c>
      <c r="AF70" s="16"/>
      <c r="AG70" s="16"/>
      <c r="AH70" s="16"/>
      <c r="AI70" s="20"/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/>
      <c r="N71" s="21"/>
      <c r="O71" s="20">
        <v>0</v>
      </c>
      <c r="P71" s="55">
        <f t="shared" si="42"/>
        <v>0</v>
      </c>
      <c r="Q71" s="16"/>
      <c r="R71" s="21"/>
      <c r="S71" s="21"/>
      <c r="T71" s="20"/>
      <c r="U71" s="56">
        <f t="shared" si="44"/>
        <v>0</v>
      </c>
      <c r="V71" s="20"/>
      <c r="W71" s="21"/>
      <c r="X71" s="21"/>
      <c r="Y71" s="20"/>
      <c r="Z71" s="56">
        <f t="shared" si="46"/>
        <v>0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/>
      <c r="N72" s="16"/>
      <c r="O72" s="19">
        <f>W105</f>
        <v>0</v>
      </c>
      <c r="P72" s="55">
        <f>(L72+M72+N72)-O72</f>
        <v>0</v>
      </c>
      <c r="Q72" s="16"/>
      <c r="R72" s="16"/>
      <c r="S72" s="16"/>
      <c r="T72" s="19">
        <f>AE105</f>
        <v>0</v>
      </c>
      <c r="U72" s="55">
        <f>(Q72+R72+S72)-T72</f>
        <v>0</v>
      </c>
      <c r="V72" s="19"/>
      <c r="W72" s="16"/>
      <c r="X72" s="16"/>
      <c r="Y72" s="19">
        <f>AM105</f>
        <v>0</v>
      </c>
      <c r="Z72" s="55">
        <f>(V72+W72+X72)-Y72</f>
        <v>0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/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3092.5144670050763</v>
      </c>
      <c r="H74" s="101">
        <f t="shared" si="54"/>
        <v>2637.07</v>
      </c>
      <c r="I74" s="101">
        <f t="shared" si="54"/>
        <v>624.5</v>
      </c>
      <c r="J74" s="101">
        <f t="shared" si="54"/>
        <v>2511.8809390862943</v>
      </c>
      <c r="K74" s="101">
        <f t="shared" si="54"/>
        <v>3842.2035279187817</v>
      </c>
      <c r="L74" s="101">
        <f t="shared" si="54"/>
        <v>0</v>
      </c>
      <c r="M74" s="101">
        <f t="shared" si="54"/>
        <v>0</v>
      </c>
      <c r="N74" s="101">
        <f t="shared" si="54"/>
        <v>0</v>
      </c>
      <c r="O74" s="101">
        <f t="shared" si="54"/>
        <v>0</v>
      </c>
      <c r="P74" s="101">
        <f t="shared" si="54"/>
        <v>0</v>
      </c>
      <c r="Q74" s="101">
        <f t="shared" si="54"/>
        <v>0</v>
      </c>
      <c r="R74" s="101">
        <f>SUM(R44:R73)</f>
        <v>0</v>
      </c>
      <c r="S74" s="101">
        <f t="shared" si="54"/>
        <v>0</v>
      </c>
      <c r="T74" s="101">
        <f t="shared" si="54"/>
        <v>0</v>
      </c>
      <c r="U74" s="101">
        <f t="shared" si="54"/>
        <v>0</v>
      </c>
      <c r="V74" s="101">
        <f t="shared" si="54"/>
        <v>0</v>
      </c>
      <c r="W74" s="101">
        <f t="shared" si="54"/>
        <v>0</v>
      </c>
      <c r="X74" s="101">
        <f t="shared" si="54"/>
        <v>0</v>
      </c>
      <c r="Y74" s="101">
        <f t="shared" si="54"/>
        <v>0</v>
      </c>
      <c r="Z74" s="101">
        <f t="shared" si="54"/>
        <v>0</v>
      </c>
      <c r="AA74" s="101">
        <f t="shared" si="54"/>
        <v>0</v>
      </c>
      <c r="AB74" s="101">
        <f t="shared" si="54"/>
        <v>0</v>
      </c>
      <c r="AC74" s="101">
        <f t="shared" si="54"/>
        <v>0</v>
      </c>
      <c r="AD74" s="101">
        <f t="shared" si="54"/>
        <v>0</v>
      </c>
      <c r="AE74" s="101">
        <f t="shared" si="54"/>
        <v>0</v>
      </c>
      <c r="AF74" s="101">
        <f t="shared" si="54"/>
        <v>0</v>
      </c>
      <c r="AG74" s="101">
        <f t="shared" si="54"/>
        <v>0</v>
      </c>
      <c r="AH74" s="101">
        <f t="shared" si="54"/>
        <v>0</v>
      </c>
      <c r="AI74" s="101">
        <f t="shared" si="54"/>
        <v>0</v>
      </c>
      <c r="AJ74" s="101">
        <f t="shared" si="54"/>
        <v>0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W76">
        <v>115</v>
      </c>
      <c r="AB76" s="74"/>
      <c r="BH76" s="74"/>
    </row>
    <row r="77" spans="1:95">
      <c r="G77" s="74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6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/>
      <c r="S80" s="11"/>
      <c r="T80" s="11">
        <v>0.7</v>
      </c>
      <c r="U80" s="11">
        <f t="shared" ref="U80:U106" si="57">R80*T80</f>
        <v>0</v>
      </c>
      <c r="V80" s="14">
        <f>S80*T80</f>
        <v>0</v>
      </c>
      <c r="W80" s="69">
        <f>U80+V80</f>
        <v>0</v>
      </c>
      <c r="Y80" s="14" t="s">
        <v>6</v>
      </c>
      <c r="Z80" s="11"/>
      <c r="AA80" s="11"/>
      <c r="AB80" s="11">
        <v>0.7</v>
      </c>
      <c r="AC80" s="11">
        <f t="shared" ref="AC80:AC106" si="58">Z80*AB80</f>
        <v>0</v>
      </c>
      <c r="AD80" s="14">
        <f>AA80*AB80</f>
        <v>0</v>
      </c>
      <c r="AE80" s="69">
        <f>AC80+AD80</f>
        <v>0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69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6"/>
        <v>78</v>
      </c>
      <c r="N81" s="70">
        <f>K81*L81</f>
        <v>120</v>
      </c>
      <c r="O81" s="69">
        <f>M81+N81</f>
        <v>198</v>
      </c>
      <c r="Q81" s="14" t="s">
        <v>7</v>
      </c>
      <c r="R81" s="11"/>
      <c r="S81" s="11"/>
      <c r="T81" s="11">
        <v>1</v>
      </c>
      <c r="U81" s="11">
        <f t="shared" si="57"/>
        <v>0</v>
      </c>
      <c r="V81" s="14">
        <f>S81*T81</f>
        <v>0</v>
      </c>
      <c r="W81" s="69">
        <f t="shared" ref="W81:W106" si="68">U81+V81</f>
        <v>0</v>
      </c>
      <c r="Y81" s="14" t="s">
        <v>7</v>
      </c>
      <c r="Z81" s="11"/>
      <c r="AA81" s="11"/>
      <c r="AB81" s="11">
        <v>1</v>
      </c>
      <c r="AC81" s="11">
        <f t="shared" si="58"/>
        <v>0</v>
      </c>
      <c r="AD81" s="14">
        <f>AA81*AB81</f>
        <v>0</v>
      </c>
      <c r="AE81" s="69">
        <f t="shared" ref="AE81:AE106" si="69">AC81+AD81</f>
        <v>0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69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6"/>
        <v>209</v>
      </c>
      <c r="N82" s="70">
        <f>K82*L82</f>
        <v>632.5</v>
      </c>
      <c r="O82" s="69">
        <f>M82+N82</f>
        <v>841.5</v>
      </c>
      <c r="Q82" s="14" t="s">
        <v>8</v>
      </c>
      <c r="R82" s="11"/>
      <c r="S82" s="11"/>
      <c r="T82" s="11">
        <v>0.5</v>
      </c>
      <c r="U82" s="11">
        <f t="shared" si="57"/>
        <v>0</v>
      </c>
      <c r="V82" s="14">
        <f t="shared" ref="V82:V106" si="79">S82*T82</f>
        <v>0</v>
      </c>
      <c r="W82" s="69">
        <f t="shared" si="68"/>
        <v>0</v>
      </c>
      <c r="Y82" s="14" t="s">
        <v>8</v>
      </c>
      <c r="Z82" s="11"/>
      <c r="AA82" s="11"/>
      <c r="AB82" s="11">
        <v>0.5</v>
      </c>
      <c r="AC82" s="11">
        <f t="shared" si="58"/>
        <v>0</v>
      </c>
      <c r="AD82" s="14">
        <f t="shared" ref="AD82:AD100" si="80">AA82*AB82</f>
        <v>0</v>
      </c>
      <c r="AE82" s="69">
        <f t="shared" si="69"/>
        <v>0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69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/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/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/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/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6"/>
        <v>106</v>
      </c>
      <c r="N85" s="70">
        <f t="shared" si="89"/>
        <v>0</v>
      </c>
      <c r="O85" s="69">
        <f t="shared" si="90"/>
        <v>106</v>
      </c>
      <c r="Q85" s="14" t="s">
        <v>11</v>
      </c>
      <c r="R85" s="11"/>
      <c r="S85" s="11"/>
      <c r="T85" s="11">
        <v>1</v>
      </c>
      <c r="U85" s="11">
        <f t="shared" si="57"/>
        <v>0</v>
      </c>
      <c r="V85" s="14">
        <f t="shared" si="79"/>
        <v>0</v>
      </c>
      <c r="W85" s="69">
        <f t="shared" si="68"/>
        <v>0</v>
      </c>
      <c r="Y85" s="14" t="s">
        <v>11</v>
      </c>
      <c r="Z85" s="11"/>
      <c r="AA85" s="11"/>
      <c r="AB85" s="11">
        <v>1</v>
      </c>
      <c r="AC85" s="11">
        <f t="shared" si="58"/>
        <v>0</v>
      </c>
      <c r="AD85" s="14">
        <f t="shared" si="80"/>
        <v>0</v>
      </c>
      <c r="AE85" s="69">
        <f t="shared" si="69"/>
        <v>0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69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6"/>
        <v>188</v>
      </c>
      <c r="N86" s="70">
        <f t="shared" si="89"/>
        <v>0</v>
      </c>
      <c r="O86" s="69">
        <f t="shared" si="90"/>
        <v>188</v>
      </c>
      <c r="Q86" s="14" t="s">
        <v>12</v>
      </c>
      <c r="R86" s="11"/>
      <c r="S86" s="11"/>
      <c r="T86" s="11">
        <v>1</v>
      </c>
      <c r="U86" s="11">
        <f t="shared" si="57"/>
        <v>0</v>
      </c>
      <c r="V86" s="14">
        <f t="shared" si="79"/>
        <v>0</v>
      </c>
      <c r="W86" s="69">
        <f t="shared" si="68"/>
        <v>0</v>
      </c>
      <c r="Y86" s="14" t="s">
        <v>12</v>
      </c>
      <c r="Z86" s="11"/>
      <c r="AA86" s="11"/>
      <c r="AB86" s="11">
        <v>1</v>
      </c>
      <c r="AC86" s="11">
        <f t="shared" si="58"/>
        <v>0</v>
      </c>
      <c r="AD86" s="14">
        <f t="shared" si="80"/>
        <v>0</v>
      </c>
      <c r="AE86" s="69">
        <f t="shared" si="69"/>
        <v>0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69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6"/>
        <v>29.6</v>
      </c>
      <c r="N87" s="70">
        <f t="shared" si="89"/>
        <v>26</v>
      </c>
      <c r="O87" s="69">
        <f t="shared" si="90"/>
        <v>55.6</v>
      </c>
      <c r="Q87" s="14" t="s">
        <v>13</v>
      </c>
      <c r="R87" s="11"/>
      <c r="S87" s="11"/>
      <c r="T87" s="11">
        <v>0.4</v>
      </c>
      <c r="U87" s="11">
        <f t="shared" si="57"/>
        <v>0</v>
      </c>
      <c r="V87" s="14">
        <f t="shared" si="79"/>
        <v>0</v>
      </c>
      <c r="W87" s="69">
        <f t="shared" si="68"/>
        <v>0</v>
      </c>
      <c r="Y87" s="14" t="s">
        <v>13</v>
      </c>
      <c r="Z87" s="11"/>
      <c r="AA87" s="11"/>
      <c r="AB87" s="11">
        <v>0.4</v>
      </c>
      <c r="AC87" s="11">
        <f t="shared" si="58"/>
        <v>0</v>
      </c>
      <c r="AD87" s="14">
        <f t="shared" si="80"/>
        <v>0</v>
      </c>
      <c r="AE87" s="69">
        <f t="shared" si="69"/>
        <v>0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69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6"/>
        <v>1.4</v>
      </c>
      <c r="N88" s="70">
        <f t="shared" si="89"/>
        <v>50.4</v>
      </c>
      <c r="O88" s="69">
        <f t="shared" si="90"/>
        <v>51.8</v>
      </c>
      <c r="Q88" s="14" t="s">
        <v>14</v>
      </c>
      <c r="R88" s="11"/>
      <c r="S88" s="11"/>
      <c r="T88" s="11">
        <v>0.7</v>
      </c>
      <c r="U88" s="11">
        <f t="shared" si="57"/>
        <v>0</v>
      </c>
      <c r="V88" s="14">
        <f t="shared" si="79"/>
        <v>0</v>
      </c>
      <c r="W88" s="69">
        <f t="shared" si="68"/>
        <v>0</v>
      </c>
      <c r="X88" s="73"/>
      <c r="Y88" s="14" t="s">
        <v>14</v>
      </c>
      <c r="Z88" s="11"/>
      <c r="AA88" s="11"/>
      <c r="AB88" s="11">
        <v>0.7</v>
      </c>
      <c r="AC88" s="11">
        <f t="shared" si="58"/>
        <v>0</v>
      </c>
      <c r="AD88" s="14">
        <f t="shared" si="80"/>
        <v>0</v>
      </c>
      <c r="AE88" s="69">
        <f t="shared" si="69"/>
        <v>0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69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6"/>
        <v>53.2</v>
      </c>
      <c r="N89" s="70">
        <f t="shared" si="89"/>
        <v>23.200000000000003</v>
      </c>
      <c r="O89" s="69">
        <f t="shared" si="90"/>
        <v>76.400000000000006</v>
      </c>
      <c r="Q89" s="14" t="s">
        <v>15</v>
      </c>
      <c r="R89" s="11"/>
      <c r="S89" s="11"/>
      <c r="T89" s="11">
        <v>0.4</v>
      </c>
      <c r="U89" s="11">
        <f t="shared" si="57"/>
        <v>0</v>
      </c>
      <c r="V89" s="14">
        <f t="shared" si="79"/>
        <v>0</v>
      </c>
      <c r="W89" s="69">
        <f t="shared" si="68"/>
        <v>0</v>
      </c>
      <c r="Y89" s="14" t="s">
        <v>15</v>
      </c>
      <c r="Z89" s="11"/>
      <c r="AA89" s="11"/>
      <c r="AB89" s="11">
        <v>0.4</v>
      </c>
      <c r="AC89" s="11">
        <f t="shared" si="58"/>
        <v>0</v>
      </c>
      <c r="AD89" s="14">
        <f t="shared" si="80"/>
        <v>0</v>
      </c>
      <c r="AE89" s="69">
        <f t="shared" si="69"/>
        <v>0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69">
        <f t="shared" si="70"/>
        <v>0</v>
      </c>
      <c r="AO89" s="14" t="s">
        <v>15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>
        <v>0</v>
      </c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/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/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6"/>
        <v>2.56</v>
      </c>
      <c r="N91" s="70">
        <f t="shared" si="89"/>
        <v>70.88</v>
      </c>
      <c r="O91" s="69">
        <f t="shared" si="90"/>
        <v>73.44</v>
      </c>
      <c r="Q91" s="14" t="s">
        <v>17</v>
      </c>
      <c r="R91" s="11"/>
      <c r="S91" s="11"/>
      <c r="T91" s="11">
        <v>0.16</v>
      </c>
      <c r="U91" s="11">
        <f t="shared" si="57"/>
        <v>0</v>
      </c>
      <c r="V91" s="14">
        <f t="shared" si="79"/>
        <v>0</v>
      </c>
      <c r="W91" s="69">
        <f t="shared" si="68"/>
        <v>0</v>
      </c>
      <c r="Y91" s="14" t="s">
        <v>17</v>
      </c>
      <c r="Z91" s="11"/>
      <c r="AA91" s="11"/>
      <c r="AB91" s="11">
        <v>0.16</v>
      </c>
      <c r="AC91" s="11">
        <f t="shared" si="58"/>
        <v>0</v>
      </c>
      <c r="AD91" s="14">
        <f t="shared" si="80"/>
        <v>0</v>
      </c>
      <c r="AE91" s="69">
        <f t="shared" si="69"/>
        <v>0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69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6"/>
        <v>11.76</v>
      </c>
      <c r="N92" s="70">
        <f t="shared" si="89"/>
        <v>42.12</v>
      </c>
      <c r="O92" s="69">
        <f t="shared" si="90"/>
        <v>53.879999999999995</v>
      </c>
      <c r="Q92" s="14" t="s">
        <v>18</v>
      </c>
      <c r="R92" s="11"/>
      <c r="S92" s="11"/>
      <c r="T92" s="11">
        <v>0.12</v>
      </c>
      <c r="U92" s="11">
        <f t="shared" si="57"/>
        <v>0</v>
      </c>
      <c r="V92" s="14">
        <f t="shared" si="79"/>
        <v>0</v>
      </c>
      <c r="W92" s="69">
        <f t="shared" si="68"/>
        <v>0</v>
      </c>
      <c r="X92" s="73"/>
      <c r="Y92" s="14" t="s">
        <v>18</v>
      </c>
      <c r="Z92" s="11"/>
      <c r="AA92" s="11"/>
      <c r="AB92" s="11">
        <v>0.12</v>
      </c>
      <c r="AC92" s="11">
        <f t="shared" si="58"/>
        <v>0</v>
      </c>
      <c r="AD92" s="14">
        <f t="shared" si="80"/>
        <v>0</v>
      </c>
      <c r="AE92" s="69">
        <f t="shared" si="69"/>
        <v>0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69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6"/>
        <v>20.400000000000002</v>
      </c>
      <c r="N93" s="70">
        <f t="shared" si="89"/>
        <v>184.4</v>
      </c>
      <c r="O93" s="69">
        <f t="shared" si="90"/>
        <v>204.8</v>
      </c>
      <c r="Q93" s="14" t="s">
        <v>19</v>
      </c>
      <c r="R93" s="11"/>
      <c r="S93" s="11"/>
      <c r="T93" s="11">
        <v>0.4</v>
      </c>
      <c r="U93" s="11">
        <f t="shared" si="57"/>
        <v>0</v>
      </c>
      <c r="V93" s="14">
        <f t="shared" si="79"/>
        <v>0</v>
      </c>
      <c r="W93" s="69">
        <f t="shared" si="68"/>
        <v>0</v>
      </c>
      <c r="Y93" s="14" t="s">
        <v>19</v>
      </c>
      <c r="Z93" s="11"/>
      <c r="AA93" s="11"/>
      <c r="AB93" s="11">
        <v>0.4</v>
      </c>
      <c r="AC93" s="11">
        <f t="shared" si="58"/>
        <v>0</v>
      </c>
      <c r="AD93" s="14">
        <f t="shared" si="80"/>
        <v>0</v>
      </c>
      <c r="AE93" s="69">
        <f t="shared" si="69"/>
        <v>0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69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>
        <v>14</v>
      </c>
      <c r="K94" s="11"/>
      <c r="L94" s="11">
        <v>1</v>
      </c>
      <c r="M94" s="11">
        <f t="shared" si="56"/>
        <v>14</v>
      </c>
      <c r="N94" s="70">
        <f t="shared" si="89"/>
        <v>0</v>
      </c>
      <c r="O94" s="69">
        <f t="shared" si="90"/>
        <v>14</v>
      </c>
      <c r="Q94" s="14" t="s">
        <v>20</v>
      </c>
      <c r="R94" s="11"/>
      <c r="S94" s="11"/>
      <c r="T94" s="11">
        <v>1</v>
      </c>
      <c r="U94" s="11">
        <f t="shared" si="57"/>
        <v>0</v>
      </c>
      <c r="V94" s="14">
        <f t="shared" si="79"/>
        <v>0</v>
      </c>
      <c r="W94" s="69">
        <f t="shared" si="68"/>
        <v>0</v>
      </c>
      <c r="X94" s="63"/>
      <c r="Y94" s="14" t="s">
        <v>20</v>
      </c>
      <c r="Z94" s="11"/>
      <c r="AA94" s="11"/>
      <c r="AB94" s="11">
        <v>1</v>
      </c>
      <c r="AC94" s="11">
        <f t="shared" si="58"/>
        <v>0</v>
      </c>
      <c r="AD94" s="14">
        <f t="shared" si="80"/>
        <v>0</v>
      </c>
      <c r="AE94" s="69">
        <f t="shared" si="69"/>
        <v>0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69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>
        <v>46</v>
      </c>
      <c r="K95" s="11"/>
      <c r="L95" s="11">
        <v>1</v>
      </c>
      <c r="M95" s="11">
        <f t="shared" si="56"/>
        <v>46</v>
      </c>
      <c r="N95" s="70">
        <f t="shared" si="89"/>
        <v>0</v>
      </c>
      <c r="O95" s="69">
        <f t="shared" si="90"/>
        <v>46</v>
      </c>
      <c r="Q95" s="14" t="s">
        <v>21</v>
      </c>
      <c r="R95" s="11"/>
      <c r="S95" s="11"/>
      <c r="T95" s="11">
        <v>1</v>
      </c>
      <c r="U95" s="11">
        <f t="shared" si="57"/>
        <v>0</v>
      </c>
      <c r="V95" s="14">
        <f t="shared" si="79"/>
        <v>0</v>
      </c>
      <c r="W95" s="69">
        <f t="shared" si="68"/>
        <v>0</v>
      </c>
      <c r="Y95" s="14" t="s">
        <v>21</v>
      </c>
      <c r="Z95" s="11"/>
      <c r="AA95" s="11"/>
      <c r="AB95" s="11">
        <v>1</v>
      </c>
      <c r="AC95" s="11">
        <f t="shared" si="58"/>
        <v>0</v>
      </c>
      <c r="AD95" s="14">
        <f t="shared" si="80"/>
        <v>0</v>
      </c>
      <c r="AE95" s="69">
        <f t="shared" si="69"/>
        <v>0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6"/>
        <v>23</v>
      </c>
      <c r="N96" s="70">
        <f t="shared" si="89"/>
        <v>173</v>
      </c>
      <c r="O96" s="69">
        <f t="shared" si="90"/>
        <v>196</v>
      </c>
      <c r="Q96" s="14" t="s">
        <v>22</v>
      </c>
      <c r="R96" s="11"/>
      <c r="S96" s="11"/>
      <c r="T96" s="11">
        <v>1</v>
      </c>
      <c r="U96" s="11">
        <f t="shared" si="57"/>
        <v>0</v>
      </c>
      <c r="V96" s="14">
        <f t="shared" si="79"/>
        <v>0</v>
      </c>
      <c r="W96" s="69">
        <f t="shared" si="68"/>
        <v>0</v>
      </c>
      <c r="Y96" s="14" t="s">
        <v>22</v>
      </c>
      <c r="Z96" s="11"/>
      <c r="AA96" s="11"/>
      <c r="AB96" s="11">
        <v>1</v>
      </c>
      <c r="AC96" s="11">
        <f t="shared" si="58"/>
        <v>0</v>
      </c>
      <c r="AD96" s="14">
        <f t="shared" si="80"/>
        <v>0</v>
      </c>
      <c r="AE96" s="69">
        <f t="shared" si="69"/>
        <v>0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6"/>
        <v>0</v>
      </c>
      <c r="N97" s="70">
        <f t="shared" si="89"/>
        <v>22.375</v>
      </c>
      <c r="O97" s="69">
        <f t="shared" si="90"/>
        <v>22.375</v>
      </c>
      <c r="Q97" s="14" t="s">
        <v>23</v>
      </c>
      <c r="R97" s="11"/>
      <c r="S97" s="11"/>
      <c r="T97" s="11">
        <v>0.125</v>
      </c>
      <c r="U97" s="11">
        <f t="shared" si="57"/>
        <v>0</v>
      </c>
      <c r="V97" s="14">
        <f t="shared" si="79"/>
        <v>0</v>
      </c>
      <c r="W97" s="69">
        <f t="shared" si="68"/>
        <v>0</v>
      </c>
      <c r="Y97" s="14" t="s">
        <v>23</v>
      </c>
      <c r="Z97" s="11"/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69">
        <f t="shared" si="69"/>
        <v>0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69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6"/>
        <v>0</v>
      </c>
      <c r="N98" s="70">
        <f t="shared" si="89"/>
        <v>29</v>
      </c>
      <c r="O98" s="69">
        <f t="shared" si="90"/>
        <v>29</v>
      </c>
      <c r="Q98" s="14" t="s">
        <v>24</v>
      </c>
      <c r="R98" s="11"/>
      <c r="S98" s="11"/>
      <c r="T98" s="11">
        <v>0.2</v>
      </c>
      <c r="U98" s="11">
        <f t="shared" si="57"/>
        <v>0</v>
      </c>
      <c r="V98" s="14">
        <f t="shared" si="79"/>
        <v>0</v>
      </c>
      <c r="W98" s="69">
        <f t="shared" si="68"/>
        <v>0</v>
      </c>
      <c r="Y98" s="14" t="s">
        <v>24</v>
      </c>
      <c r="Z98" s="11"/>
      <c r="AA98" s="11"/>
      <c r="AB98" s="11">
        <v>0.2</v>
      </c>
      <c r="AC98" s="11">
        <f t="shared" si="58"/>
        <v>0</v>
      </c>
      <c r="AD98" s="14">
        <f t="shared" si="80"/>
        <v>0</v>
      </c>
      <c r="AE98" s="69">
        <f t="shared" si="69"/>
        <v>0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6"/>
        <v>1.9644670050761421</v>
      </c>
      <c r="N99" s="70">
        <f t="shared" si="89"/>
        <v>31.431472081218274</v>
      </c>
      <c r="O99" s="69">
        <f t="shared" si="90"/>
        <v>33.395939086294419</v>
      </c>
      <c r="Q99" s="14" t="s">
        <v>25</v>
      </c>
      <c r="R99" s="11"/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/>
      <c r="AA99" s="11"/>
      <c r="AB99" s="69">
        <v>0.22</v>
      </c>
      <c r="AC99" s="11">
        <f t="shared" si="58"/>
        <v>0</v>
      </c>
      <c r="AD99" s="126">
        <f t="shared" si="80"/>
        <v>0</v>
      </c>
      <c r="AE99" s="69">
        <f t="shared" si="69"/>
        <v>0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69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/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/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6"/>
        <v>10.75</v>
      </c>
      <c r="N101" s="70">
        <f t="shared" si="89"/>
        <v>117.75</v>
      </c>
      <c r="O101" s="69">
        <f t="shared" si="90"/>
        <v>128.5</v>
      </c>
      <c r="Q101" s="14" t="s">
        <v>27</v>
      </c>
      <c r="R101" s="11"/>
      <c r="S101" s="11"/>
      <c r="T101" s="11">
        <v>0.25</v>
      </c>
      <c r="U101" s="11">
        <f t="shared" si="57"/>
        <v>0</v>
      </c>
      <c r="V101" s="14">
        <f t="shared" si="79"/>
        <v>0</v>
      </c>
      <c r="W101" s="69">
        <f t="shared" si="68"/>
        <v>0</v>
      </c>
      <c r="Y101" s="14" t="s">
        <v>27</v>
      </c>
      <c r="Z101" s="11"/>
      <c r="AA101" s="11"/>
      <c r="AB101" s="11">
        <v>0.25</v>
      </c>
      <c r="AC101" s="11">
        <f t="shared" si="58"/>
        <v>0</v>
      </c>
      <c r="AD101" s="71">
        <f t="shared" ref="AD101:AD106" si="92">AA101*AB101</f>
        <v>0</v>
      </c>
      <c r="AE101" s="69">
        <f t="shared" si="69"/>
        <v>0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69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/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/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/>
      <c r="AQ102" s="11"/>
      <c r="AR102" s="11"/>
      <c r="AS102" s="11"/>
      <c r="AT102" s="14"/>
      <c r="AU102" s="11"/>
      <c r="AW102" s="14" t="s">
        <v>103</v>
      </c>
      <c r="AX102" s="11"/>
      <c r="AY102" s="11"/>
      <c r="AZ102" s="11"/>
      <c r="BA102" s="11"/>
      <c r="BB102" s="14"/>
      <c r="BC102" s="11"/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/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/>
      <c r="AA103" s="11"/>
      <c r="AB103" s="11">
        <v>0.4</v>
      </c>
      <c r="AC103" s="11">
        <f t="shared" si="58"/>
        <v>0</v>
      </c>
      <c r="AD103" s="71">
        <f t="shared" si="92"/>
        <v>0</v>
      </c>
      <c r="AE103" s="69">
        <f t="shared" si="69"/>
        <v>0</v>
      </c>
      <c r="AG103" s="14" t="s">
        <v>102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69">
        <f t="shared" si="94"/>
        <v>0</v>
      </c>
      <c r="AO103" s="14" t="s">
        <v>102</v>
      </c>
      <c r="AP103" s="11"/>
      <c r="AQ103" s="11"/>
      <c r="AR103" s="11"/>
      <c r="AS103" s="11"/>
      <c r="AT103" s="14"/>
      <c r="AU103" s="11"/>
      <c r="AW103" s="14" t="s">
        <v>102</v>
      </c>
      <c r="AX103" s="11"/>
      <c r="AY103" s="11"/>
      <c r="AZ103" s="11"/>
      <c r="BA103" s="11"/>
      <c r="BB103" s="14"/>
      <c r="BC103" s="11"/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6"/>
        <v>0</v>
      </c>
      <c r="N104" s="70">
        <f t="shared" si="89"/>
        <v>54.99</v>
      </c>
      <c r="O104" s="69">
        <f t="shared" si="90"/>
        <v>54.99</v>
      </c>
      <c r="Q104" s="14" t="s">
        <v>28</v>
      </c>
      <c r="R104" s="11"/>
      <c r="S104" s="11"/>
      <c r="T104" s="11">
        <v>0.39</v>
      </c>
      <c r="U104" s="11">
        <f t="shared" si="57"/>
        <v>0</v>
      </c>
      <c r="V104" s="14">
        <f t="shared" si="79"/>
        <v>0</v>
      </c>
      <c r="W104" s="69">
        <f t="shared" si="68"/>
        <v>0</v>
      </c>
      <c r="Y104" s="14" t="s">
        <v>28</v>
      </c>
      <c r="Z104" s="11"/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/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/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/>
      <c r="AQ105" s="11"/>
      <c r="AR105" s="11">
        <v>0.42499999999999999</v>
      </c>
      <c r="AS105" s="11"/>
      <c r="AT105" s="14"/>
      <c r="AU105" s="11"/>
      <c r="AW105" s="14" t="s">
        <v>100</v>
      </c>
      <c r="AX105" s="11"/>
      <c r="AY105" s="11"/>
      <c r="AZ105" s="11">
        <v>0.42499999999999999</v>
      </c>
      <c r="BA105" s="11"/>
      <c r="BB105" s="14"/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6"/>
        <v>0</v>
      </c>
      <c r="N106" s="70">
        <f t="shared" si="89"/>
        <v>86.4</v>
      </c>
      <c r="O106" s="69">
        <f t="shared" si="90"/>
        <v>86.4</v>
      </c>
      <c r="Q106" s="14" t="s">
        <v>79</v>
      </c>
      <c r="R106" s="11"/>
      <c r="S106" s="11"/>
      <c r="T106" s="11">
        <v>0.2</v>
      </c>
      <c r="U106" s="11">
        <f t="shared" si="57"/>
        <v>0</v>
      </c>
      <c r="V106" s="14">
        <f t="shared" si="79"/>
        <v>0</v>
      </c>
      <c r="W106" s="69">
        <f t="shared" si="68"/>
        <v>0</v>
      </c>
      <c r="Y106" s="14" t="s">
        <v>79</v>
      </c>
      <c r="Z106" s="11"/>
      <c r="AA106" s="11"/>
      <c r="AB106" s="11">
        <v>0.2</v>
      </c>
      <c r="AC106" s="11">
        <f t="shared" si="58"/>
        <v>0</v>
      </c>
      <c r="AD106" s="71">
        <f t="shared" si="92"/>
        <v>0</v>
      </c>
      <c r="AE106" s="69">
        <f t="shared" si="69"/>
        <v>0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0</v>
      </c>
      <c r="AE107" s="69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A13" zoomScale="75" zoomScaleNormal="75" workbookViewId="0">
      <selection activeCell="N42" sqref="N42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45351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2646.0299999999997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2830.8590000000004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0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2096.63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0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10702.739000000001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8193.1080609137043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2509.6309390862971</v>
      </c>
      <c r="T11" s="125">
        <v>2511.8809390862943</v>
      </c>
      <c r="U11" s="87">
        <v>2.2499999999972715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0</v>
      </c>
      <c r="H35" s="115">
        <v>0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00">
        <v>8193.1080609137043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P36" s="90"/>
      <c r="Q36">
        <v>673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 t="e">
        <v>#DIV/0!</v>
      </c>
      <c r="H37" s="63" t="e">
        <v>#DIV/0!</v>
      </c>
      <c r="I37" s="63" t="e">
        <v>#DIV/0!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12.174009005815311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B35" sqref="B35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SUM(B4:B5)/2</f>
        <v>2427.9925000000003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/>
    </row>
    <row r="26" spans="1:3">
      <c r="A26" s="14" t="s">
        <v>33</v>
      </c>
      <c r="B26" s="117"/>
    </row>
    <row r="27" spans="1:3">
      <c r="A27" s="14" t="s">
        <v>38</v>
      </c>
      <c r="B27" s="117"/>
    </row>
    <row r="28" spans="1:3">
      <c r="A28" s="14" t="s">
        <v>52</v>
      </c>
      <c r="B28" s="117"/>
    </row>
    <row r="29" spans="1:3">
      <c r="A29" s="14" t="s">
        <v>54</v>
      </c>
      <c r="B29" s="117"/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SUM(B23:B24)/2</f>
        <v>2802.1977030456856</v>
      </c>
    </row>
    <row r="36" spans="1:2" ht="33.75">
      <c r="A36" s="98" t="s">
        <v>113</v>
      </c>
      <c r="B36" s="118">
        <f>B35-B18</f>
        <v>374.20520304568527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2024-03-11T23:17:55Z</dcterms:modified>
</cp:coreProperties>
</file>