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 activeTab="1"/>
  </bookViews>
  <sheets>
    <sheet name="MAGAZ. SUP.2023" sheetId="1" r:id="rId1"/>
    <sheet name="Tabella stampabile" sheetId="3" r:id="rId2"/>
  </sheets>
  <definedNames>
    <definedName name="_xlnm.Print_Area" localSheetId="0">'MAGAZ. SUP.2023'!$B$2:$P$47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8" i="1"/>
  <c r="R26"/>
  <c r="S26"/>
  <c r="T26"/>
  <c r="U26"/>
  <c r="AD26" s="1"/>
  <c r="V26"/>
  <c r="W26"/>
  <c r="X26"/>
  <c r="Y26"/>
  <c r="Z26"/>
  <c r="AA26"/>
  <c r="AB26"/>
  <c r="AC26"/>
  <c r="R24"/>
  <c r="Z24"/>
  <c r="O43"/>
  <c r="N43"/>
  <c r="M43"/>
  <c r="L43"/>
  <c r="K43"/>
  <c r="Y43" s="1"/>
  <c r="J43"/>
  <c r="I43"/>
  <c r="H43"/>
  <c r="G43"/>
  <c r="F43"/>
  <c r="E43"/>
  <c r="D43"/>
  <c r="R43" s="1"/>
  <c r="O42"/>
  <c r="AC42" s="1"/>
  <c r="N42"/>
  <c r="M42"/>
  <c r="L42"/>
  <c r="K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O39"/>
  <c r="AC39" s="1"/>
  <c r="N39"/>
  <c r="M39"/>
  <c r="L39"/>
  <c r="K39"/>
  <c r="Y39" s="1"/>
  <c r="J39"/>
  <c r="I39"/>
  <c r="H39"/>
  <c r="V39" s="1"/>
  <c r="G39"/>
  <c r="F39"/>
  <c r="E39"/>
  <c r="D39"/>
  <c r="R39" s="1"/>
  <c r="O38"/>
  <c r="AC38" s="1"/>
  <c r="N38"/>
  <c r="M38"/>
  <c r="L38"/>
  <c r="K38"/>
  <c r="J38"/>
  <c r="I38"/>
  <c r="H38"/>
  <c r="V38" s="1"/>
  <c r="G38"/>
  <c r="U38" s="1"/>
  <c r="F38"/>
  <c r="E38"/>
  <c r="D38"/>
  <c r="O37"/>
  <c r="N37"/>
  <c r="M37"/>
  <c r="L37"/>
  <c r="K37"/>
  <c r="J37"/>
  <c r="I37"/>
  <c r="W37" s="1"/>
  <c r="H37"/>
  <c r="G37"/>
  <c r="F37"/>
  <c r="E37"/>
  <c r="S37" s="1"/>
  <c r="D37"/>
  <c r="R37" s="1"/>
  <c r="O36"/>
  <c r="N36"/>
  <c r="M36"/>
  <c r="L36"/>
  <c r="K36"/>
  <c r="J36"/>
  <c r="P36" s="1"/>
  <c r="J44"/>
  <c r="I36"/>
  <c r="I44" s="1"/>
  <c r="H36"/>
  <c r="G36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K31"/>
  <c r="Y31" s="1"/>
  <c r="J31"/>
  <c r="I31"/>
  <c r="H31"/>
  <c r="V31" s="1"/>
  <c r="G31"/>
  <c r="U31" s="1"/>
  <c r="F31"/>
  <c r="E31"/>
  <c r="D31"/>
  <c r="O30"/>
  <c r="AC30" s="1"/>
  <c r="N30"/>
  <c r="AB30" s="1"/>
  <c r="M30"/>
  <c r="L30"/>
  <c r="Z30" s="1"/>
  <c r="K30"/>
  <c r="Y30" s="1"/>
  <c r="J30"/>
  <c r="I30"/>
  <c r="H30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I28"/>
  <c r="W28" s="1"/>
  <c r="H28"/>
  <c r="H35" s="1"/>
  <c r="G28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K24"/>
  <c r="Y24" s="1"/>
  <c r="J24"/>
  <c r="I24"/>
  <c r="W24" s="1"/>
  <c r="H24"/>
  <c r="V24" s="1"/>
  <c r="G24"/>
  <c r="U24" s="1"/>
  <c r="F24"/>
  <c r="T24" s="1"/>
  <c r="E24"/>
  <c r="S24" s="1"/>
  <c r="D24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H27" s="1"/>
  <c r="G22"/>
  <c r="F22"/>
  <c r="E22"/>
  <c r="S22" s="1"/>
  <c r="D22"/>
  <c r="O21"/>
  <c r="N21"/>
  <c r="M21"/>
  <c r="L21"/>
  <c r="K21"/>
  <c r="Y21" s="1"/>
  <c r="J21"/>
  <c r="X21" s="1"/>
  <c r="I21"/>
  <c r="W21" s="1"/>
  <c r="H21"/>
  <c r="G21"/>
  <c r="F21"/>
  <c r="E21"/>
  <c r="S21" s="1"/>
  <c r="D21"/>
  <c r="R21" s="1"/>
  <c r="O20"/>
  <c r="N20"/>
  <c r="M20"/>
  <c r="AA20" s="1"/>
  <c r="L20"/>
  <c r="K20"/>
  <c r="J20"/>
  <c r="I20"/>
  <c r="W20" s="1"/>
  <c r="I27"/>
  <c r="H20"/>
  <c r="V20" s="1"/>
  <c r="G20"/>
  <c r="U20" s="1"/>
  <c r="F20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K16"/>
  <c r="Y16" s="1"/>
  <c r="J16"/>
  <c r="X16" s="1"/>
  <c r="I16"/>
  <c r="W16" s="1"/>
  <c r="H16"/>
  <c r="V16" s="1"/>
  <c r="G16"/>
  <c r="F16"/>
  <c r="E16"/>
  <c r="D16"/>
  <c r="O15"/>
  <c r="AC15" s="1"/>
  <c r="N15"/>
  <c r="AB15" s="1"/>
  <c r="M15"/>
  <c r="AA15" s="1"/>
  <c r="L15"/>
  <c r="K15"/>
  <c r="Y15" s="1"/>
  <c r="J15"/>
  <c r="I15"/>
  <c r="H15"/>
  <c r="V15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/>
  <c r="G14"/>
  <c r="F14"/>
  <c r="E14"/>
  <c r="S14" s="1"/>
  <c r="D14"/>
  <c r="R14" s="1"/>
  <c r="O13"/>
  <c r="N13"/>
  <c r="AB13" s="1"/>
  <c r="M13"/>
  <c r="L13"/>
  <c r="K13"/>
  <c r="Y13" s="1"/>
  <c r="J13"/>
  <c r="J19" s="1"/>
  <c r="I13"/>
  <c r="W13" s="1"/>
  <c r="H13"/>
  <c r="V13" s="1"/>
  <c r="G13"/>
  <c r="U13" s="1"/>
  <c r="F13"/>
  <c r="E13"/>
  <c r="D13"/>
  <c r="R13" s="1"/>
  <c r="O12"/>
  <c r="N12"/>
  <c r="M12"/>
  <c r="M19" s="1"/>
  <c r="L12"/>
  <c r="K12"/>
  <c r="J12"/>
  <c r="I12"/>
  <c r="H12"/>
  <c r="G12"/>
  <c r="U12" s="1"/>
  <c r="F12"/>
  <c r="F19" s="1"/>
  <c r="E12"/>
  <c r="D12"/>
  <c r="O10"/>
  <c r="N10"/>
  <c r="M10"/>
  <c r="AA10" s="1"/>
  <c r="L10"/>
  <c r="L11" s="1"/>
  <c r="K10"/>
  <c r="Y10" s="1"/>
  <c r="J10"/>
  <c r="X10" s="1"/>
  <c r="I10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G9"/>
  <c r="U9" s="1"/>
  <c r="F9"/>
  <c r="T9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K7"/>
  <c r="Y7" s="1"/>
  <c r="J7"/>
  <c r="J11" s="1"/>
  <c r="I7"/>
  <c r="H7"/>
  <c r="V7" s="1"/>
  <c r="G7"/>
  <c r="F7"/>
  <c r="E7"/>
  <c r="D7"/>
  <c r="R7" s="1"/>
  <c r="O6"/>
  <c r="N6"/>
  <c r="M6"/>
  <c r="L6"/>
  <c r="K6"/>
  <c r="Y6" s="1"/>
  <c r="J6"/>
  <c r="I6"/>
  <c r="H6"/>
  <c r="V6" s="1"/>
  <c r="G6"/>
  <c r="U6" s="1"/>
  <c r="F6"/>
  <c r="T6" s="1"/>
  <c r="E6"/>
  <c r="D6"/>
  <c r="O5"/>
  <c r="N5"/>
  <c r="AB5" s="1"/>
  <c r="N1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N54"/>
  <c r="AM54"/>
  <c r="AL54"/>
  <c r="AK54"/>
  <c r="AJ54"/>
  <c r="AI54"/>
  <c r="AH54"/>
  <c r="AG54"/>
  <c r="S23"/>
  <c r="U23"/>
  <c r="V23"/>
  <c r="W23"/>
  <c r="AA23"/>
  <c r="AC23"/>
  <c r="AC5"/>
  <c r="S6"/>
  <c r="AA6"/>
  <c r="AC6"/>
  <c r="X6"/>
  <c r="Z6"/>
  <c r="T7"/>
  <c r="U7"/>
  <c r="Z7"/>
  <c r="W7"/>
  <c r="AC7"/>
  <c r="X8"/>
  <c r="AB8"/>
  <c r="V8"/>
  <c r="W8"/>
  <c r="Y9"/>
  <c r="Z9"/>
  <c r="S9"/>
  <c r="AA9"/>
  <c r="AC9"/>
  <c r="V10"/>
  <c r="W10"/>
  <c r="AB10"/>
  <c r="AC10"/>
  <c r="T12"/>
  <c r="Z12"/>
  <c r="AC12"/>
  <c r="R12"/>
  <c r="S13"/>
  <c r="X13"/>
  <c r="Z13"/>
  <c r="AA13"/>
  <c r="U14"/>
  <c r="AA14"/>
  <c r="AB14"/>
  <c r="AC14"/>
  <c r="T15"/>
  <c r="Z15"/>
  <c r="W15"/>
  <c r="X15"/>
  <c r="S16"/>
  <c r="Z16"/>
  <c r="AA16"/>
  <c r="V17"/>
  <c r="Y17"/>
  <c r="AA17"/>
  <c r="S20"/>
  <c r="X20"/>
  <c r="Y20"/>
  <c r="Z20"/>
  <c r="AB20"/>
  <c r="AC20"/>
  <c r="U21"/>
  <c r="Z21"/>
  <c r="AB21"/>
  <c r="AC21"/>
  <c r="X22"/>
  <c r="AA22"/>
  <c r="AC22"/>
  <c r="P26"/>
  <c r="R28"/>
  <c r="S28"/>
  <c r="U28"/>
  <c r="X28"/>
  <c r="Y28"/>
  <c r="Z28"/>
  <c r="T28"/>
  <c r="U29"/>
  <c r="X29"/>
  <c r="AB29"/>
  <c r="S29"/>
  <c r="T30"/>
  <c r="V30"/>
  <c r="X30"/>
  <c r="W31"/>
  <c r="Z31"/>
  <c r="AA31"/>
  <c r="AB31"/>
  <c r="T31"/>
  <c r="S33"/>
  <c r="V33"/>
  <c r="AA33"/>
  <c r="T33"/>
  <c r="W33"/>
  <c r="Z33"/>
  <c r="AB33"/>
  <c r="AC33"/>
  <c r="R36"/>
  <c r="T36"/>
  <c r="W36"/>
  <c r="X36"/>
  <c r="Y36"/>
  <c r="Z36"/>
  <c r="AC36"/>
  <c r="V36"/>
  <c r="T37"/>
  <c r="U37"/>
  <c r="X37"/>
  <c r="Y37"/>
  <c r="AB37"/>
  <c r="Z37"/>
  <c r="T38"/>
  <c r="Y38"/>
  <c r="S38"/>
  <c r="W38"/>
  <c r="X38"/>
  <c r="S39"/>
  <c r="T39"/>
  <c r="U39"/>
  <c r="W39"/>
  <c r="X39"/>
  <c r="Z39"/>
  <c r="U41"/>
  <c r="V41"/>
  <c r="W41"/>
  <c r="X41"/>
  <c r="AB41"/>
  <c r="S41"/>
  <c r="V42"/>
  <c r="W42"/>
  <c r="X42"/>
  <c r="S42"/>
  <c r="Y42"/>
  <c r="Z42"/>
  <c r="AA42"/>
  <c r="T43"/>
  <c r="U43"/>
  <c r="V43"/>
  <c r="AB43"/>
  <c r="AC43"/>
  <c r="S43"/>
  <c r="W43"/>
  <c r="X43"/>
  <c r="Z43"/>
  <c r="AA43"/>
  <c r="AA41"/>
  <c r="AA38"/>
  <c r="AA37"/>
  <c r="AA36"/>
  <c r="AA30"/>
  <c r="AA29"/>
  <c r="AA21"/>
  <c r="S31"/>
  <c r="R42"/>
  <c r="AC28"/>
  <c r="S17"/>
  <c r="R31"/>
  <c r="X5"/>
  <c r="R33"/>
  <c r="R16"/>
  <c r="AB7"/>
  <c r="X12"/>
  <c r="S7"/>
  <c r="T14"/>
  <c r="T13"/>
  <c r="V9"/>
  <c r="W6"/>
  <c r="Y12"/>
  <c r="AA39"/>
  <c r="AC41"/>
  <c r="R41"/>
  <c r="T29"/>
  <c r="AB22"/>
  <c r="T41"/>
  <c r="T16"/>
  <c r="U22"/>
  <c r="U16"/>
  <c r="AB38"/>
  <c r="AB6"/>
  <c r="AC29"/>
  <c r="T22"/>
  <c r="R6"/>
  <c r="S40"/>
  <c r="T21"/>
  <c r="T20"/>
  <c r="U36"/>
  <c r="G27"/>
  <c r="W30"/>
  <c r="H11"/>
  <c r="V34"/>
  <c r="V21"/>
  <c r="V12"/>
  <c r="P31" l="1"/>
  <c r="X7"/>
  <c r="I11"/>
  <c r="O11"/>
  <c r="H19"/>
  <c r="H45" s="1"/>
  <c r="P17"/>
  <c r="D27"/>
  <c r="J27"/>
  <c r="J45" s="1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M45" s="1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G11"/>
  <c r="P23"/>
  <c r="P14"/>
  <c r="R22"/>
  <c r="Z38"/>
  <c r="Z10"/>
  <c r="AD10" s="1"/>
  <c r="T23"/>
  <c r="O27"/>
  <c r="O35"/>
  <c r="T25"/>
  <c r="AD25" s="1"/>
  <c r="X24"/>
  <c r="X46" s="1"/>
  <c r="J46" s="1"/>
  <c r="S12"/>
  <c r="AD12" s="1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D28" s="1"/>
  <c r="AC37"/>
  <c r="AC46" s="1"/>
  <c r="O46" s="1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29"/>
  <c r="AD16"/>
  <c r="AD9"/>
  <c r="O45"/>
  <c r="AD13"/>
  <c r="P15"/>
  <c r="P40"/>
  <c r="AD14"/>
  <c r="AD8"/>
  <c r="P12"/>
  <c r="P28"/>
  <c r="AB39"/>
  <c r="AD39" s="1"/>
  <c r="AB36"/>
  <c r="P30"/>
  <c r="AD21"/>
  <c r="Z40"/>
  <c r="P27" l="1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<sst xmlns="http://schemas.openxmlformats.org/spreadsheetml/2006/main" count="221" uniqueCount="105">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</sst>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opLeftCell="P1" zoomScale="75" zoomScaleNormal="75" workbookViewId="0">
      <selection activeCell="AD5" sqref="AD5:AD46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9.85546875" style="2" bestFit="1" customWidth="1"/>
    <col min="7" max="7" width="9.7109375" style="2" bestFit="1" customWidth="1"/>
    <col min="8" max="10" width="9.42578125" style="2" bestFit="1" customWidth="1"/>
    <col min="11" max="11" width="9" style="2" customWidth="1"/>
    <col min="12" max="12" width="8.7109375" style="2" customWidth="1"/>
    <col min="13" max="13" width="9.140625" style="2" customWidth="1"/>
    <col min="14" max="14" width="9.85546875" style="2" bestFit="1" customWidth="1"/>
    <col min="15" max="15" width="9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104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66.5</v>
      </c>
      <c r="E7" s="77">
        <f t="shared" ref="E7:O7" si="7">AH21</f>
        <v>0</v>
      </c>
      <c r="F7" s="77">
        <f t="shared" si="7"/>
        <v>0</v>
      </c>
      <c r="G7" s="77">
        <f t="shared" si="7"/>
        <v>0</v>
      </c>
      <c r="H7" s="77">
        <f t="shared" si="7"/>
        <v>0</v>
      </c>
      <c r="I7" s="77">
        <f t="shared" si="7"/>
        <v>0</v>
      </c>
      <c r="J7" s="77">
        <f t="shared" si="7"/>
        <v>0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66.5</v>
      </c>
      <c r="Q7" s="49">
        <v>2.5</v>
      </c>
      <c r="R7" s="70">
        <f t="shared" si="2"/>
        <v>166.25</v>
      </c>
      <c r="S7" s="70">
        <f t="shared" si="3"/>
        <v>0</v>
      </c>
      <c r="T7" s="70">
        <f t="shared" si="3"/>
        <v>0</v>
      </c>
      <c r="U7" s="70">
        <f t="shared" si="3"/>
        <v>0</v>
      </c>
      <c r="V7" s="70">
        <f t="shared" si="4"/>
        <v>0</v>
      </c>
      <c r="W7" s="70">
        <f t="shared" si="4"/>
        <v>0</v>
      </c>
      <c r="X7" s="70">
        <f t="shared" si="4"/>
        <v>0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166.25</v>
      </c>
    </row>
    <row r="8" spans="2:31" ht="15" customHeight="1">
      <c r="B8" s="25" t="s">
        <v>13</v>
      </c>
      <c r="C8" s="8"/>
      <c r="D8" s="77">
        <f t="shared" ref="D8:O8" si="8">AG35</f>
        <v>0.4</v>
      </c>
      <c r="E8" s="77">
        <f t="shared" si="8"/>
        <v>0</v>
      </c>
      <c r="F8" s="77">
        <f t="shared" si="8"/>
        <v>0</v>
      </c>
      <c r="G8" s="77">
        <f t="shared" si="8"/>
        <v>0</v>
      </c>
      <c r="H8" s="77">
        <f t="shared" si="8"/>
        <v>0</v>
      </c>
      <c r="I8" s="77">
        <f t="shared" si="8"/>
        <v>0</v>
      </c>
      <c r="J8" s="77">
        <f t="shared" si="8"/>
        <v>0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0.4</v>
      </c>
      <c r="Q8" s="49">
        <v>7</v>
      </c>
      <c r="R8" s="70">
        <f t="shared" si="2"/>
        <v>2.8000000000000003</v>
      </c>
      <c r="S8" s="70">
        <f t="shared" si="3"/>
        <v>0</v>
      </c>
      <c r="T8" s="70">
        <f t="shared" si="3"/>
        <v>0</v>
      </c>
      <c r="U8" s="70">
        <f t="shared" si="3"/>
        <v>0</v>
      </c>
      <c r="V8" s="70">
        <f t="shared" si="4"/>
        <v>0</v>
      </c>
      <c r="W8" s="70">
        <f t="shared" si="4"/>
        <v>0</v>
      </c>
      <c r="X8" s="70">
        <f t="shared" si="4"/>
        <v>0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2.8000000000000003</v>
      </c>
    </row>
    <row r="9" spans="2:31" ht="15" customHeight="1">
      <c r="B9" s="29" t="s">
        <v>29</v>
      </c>
      <c r="C9" s="30"/>
      <c r="D9" s="93">
        <f>AG28</f>
        <v>21</v>
      </c>
      <c r="E9" s="93">
        <f t="shared" ref="E9:O9" si="9">AH28</f>
        <v>0</v>
      </c>
      <c r="F9" s="93">
        <f t="shared" si="9"/>
        <v>0</v>
      </c>
      <c r="G9" s="93">
        <f t="shared" si="9"/>
        <v>0</v>
      </c>
      <c r="H9" s="93">
        <f t="shared" si="9"/>
        <v>0</v>
      </c>
      <c r="I9" s="93">
        <f t="shared" si="9"/>
        <v>0</v>
      </c>
      <c r="J9" s="93">
        <f t="shared" si="9"/>
        <v>0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21</v>
      </c>
      <c r="Q9" s="49">
        <v>1.5</v>
      </c>
      <c r="R9" s="70">
        <f t="shared" si="2"/>
        <v>31.5</v>
      </c>
      <c r="S9" s="70">
        <f t="shared" si="3"/>
        <v>0</v>
      </c>
      <c r="T9" s="70">
        <f t="shared" si="3"/>
        <v>0</v>
      </c>
      <c r="U9" s="70">
        <f t="shared" si="3"/>
        <v>0</v>
      </c>
      <c r="V9" s="70">
        <f t="shared" si="4"/>
        <v>0</v>
      </c>
      <c r="W9" s="70">
        <f t="shared" si="4"/>
        <v>0</v>
      </c>
      <c r="X9" s="70">
        <f t="shared" si="4"/>
        <v>0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31.5</v>
      </c>
    </row>
    <row r="10" spans="2:31" ht="15" customHeight="1" thickBot="1">
      <c r="B10" s="66" t="s">
        <v>72</v>
      </c>
      <c r="C10" s="10"/>
      <c r="D10" s="94">
        <f t="shared" ref="D10:O10" si="10">AG46</f>
        <v>2.25</v>
      </c>
      <c r="E10" s="94">
        <f t="shared" si="10"/>
        <v>0</v>
      </c>
      <c r="F10" s="94">
        <f t="shared" si="10"/>
        <v>0</v>
      </c>
      <c r="G10" s="94">
        <f t="shared" si="10"/>
        <v>0</v>
      </c>
      <c r="H10" s="94">
        <f t="shared" si="10"/>
        <v>0</v>
      </c>
      <c r="I10" s="94">
        <f t="shared" si="10"/>
        <v>0</v>
      </c>
      <c r="J10" s="94">
        <f t="shared" si="10"/>
        <v>0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2.25</v>
      </c>
      <c r="Q10" s="49">
        <v>10</v>
      </c>
      <c r="R10" s="70">
        <f t="shared" si="2"/>
        <v>22.5</v>
      </c>
      <c r="S10" s="70">
        <f t="shared" ref="S10:AC10" si="11">$Q10*E10</f>
        <v>0</v>
      </c>
      <c r="T10" s="70">
        <f t="shared" si="11"/>
        <v>0</v>
      </c>
      <c r="U10" s="70">
        <f t="shared" si="11"/>
        <v>0</v>
      </c>
      <c r="V10" s="70">
        <f t="shared" si="11"/>
        <v>0</v>
      </c>
      <c r="W10" s="70">
        <f t="shared" si="11"/>
        <v>0</v>
      </c>
      <c r="X10" s="70">
        <f t="shared" si="11"/>
        <v>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22.5</v>
      </c>
    </row>
    <row r="11" spans="2:31" ht="15" customHeight="1" thickBot="1">
      <c r="B11" s="12" t="s">
        <v>14</v>
      </c>
      <c r="D11" s="13">
        <f t="shared" ref="D11:O11" si="12">SUM(D5:D10)</f>
        <v>90.15</v>
      </c>
      <c r="E11" s="13">
        <f t="shared" si="12"/>
        <v>0</v>
      </c>
      <c r="F11" s="13">
        <f t="shared" si="12"/>
        <v>0</v>
      </c>
      <c r="G11" s="13">
        <f t="shared" si="12"/>
        <v>0</v>
      </c>
      <c r="H11" s="13">
        <f t="shared" si="12"/>
        <v>0</v>
      </c>
      <c r="I11" s="13">
        <f t="shared" si="12"/>
        <v>0</v>
      </c>
      <c r="J11" s="13">
        <f t="shared" si="12"/>
        <v>0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90.15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0.7</v>
      </c>
      <c r="E12" s="95">
        <f t="shared" ref="E12:O12" si="13">AH30</f>
        <v>0</v>
      </c>
      <c r="F12" s="95">
        <f t="shared" si="13"/>
        <v>0</v>
      </c>
      <c r="G12" s="95">
        <f t="shared" si="13"/>
        <v>0</v>
      </c>
      <c r="H12" s="95">
        <f t="shared" si="13"/>
        <v>0</v>
      </c>
      <c r="I12" s="95">
        <f t="shared" si="13"/>
        <v>0</v>
      </c>
      <c r="J12" s="95">
        <f t="shared" si="13"/>
        <v>0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0.7</v>
      </c>
      <c r="Q12" s="49">
        <v>1</v>
      </c>
      <c r="R12" s="70">
        <f t="shared" ref="R12:R17" si="15">$Q12*D12</f>
        <v>0.7</v>
      </c>
      <c r="S12" s="70">
        <f t="shared" ref="S12:AC17" si="16">$Q12*E12</f>
        <v>0</v>
      </c>
      <c r="T12" s="70">
        <f t="shared" si="16"/>
        <v>0</v>
      </c>
      <c r="U12" s="70">
        <f t="shared" si="16"/>
        <v>0</v>
      </c>
      <c r="V12" s="70">
        <f t="shared" si="16"/>
        <v>0</v>
      </c>
      <c r="W12" s="70">
        <f t="shared" si="16"/>
        <v>0</v>
      </c>
      <c r="X12" s="70">
        <f t="shared" si="16"/>
        <v>0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0.7</v>
      </c>
    </row>
    <row r="13" spans="2:31" ht="15" customHeight="1">
      <c r="B13" s="27" t="s">
        <v>64</v>
      </c>
      <c r="C13" s="6"/>
      <c r="D13" s="92">
        <f>AG29</f>
        <v>8</v>
      </c>
      <c r="E13" s="92">
        <f t="shared" ref="E13:O13" si="17">AH29</f>
        <v>0</v>
      </c>
      <c r="F13" s="92">
        <f t="shared" si="17"/>
        <v>0</v>
      </c>
      <c r="G13" s="92">
        <f t="shared" si="17"/>
        <v>0</v>
      </c>
      <c r="H13" s="92">
        <f t="shared" si="17"/>
        <v>0</v>
      </c>
      <c r="I13" s="92">
        <f t="shared" si="17"/>
        <v>0</v>
      </c>
      <c r="J13" s="92">
        <f t="shared" si="17"/>
        <v>0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8</v>
      </c>
      <c r="Q13" s="49">
        <v>1.5</v>
      </c>
      <c r="R13" s="70">
        <f t="shared" si="15"/>
        <v>12</v>
      </c>
      <c r="S13" s="70">
        <f t="shared" si="16"/>
        <v>0</v>
      </c>
      <c r="T13" s="70">
        <f t="shared" si="16"/>
        <v>0</v>
      </c>
      <c r="U13" s="70">
        <f t="shared" si="16"/>
        <v>0</v>
      </c>
      <c r="V13" s="70">
        <f t="shared" si="16"/>
        <v>0</v>
      </c>
      <c r="W13" s="70">
        <f t="shared" si="16"/>
        <v>0</v>
      </c>
      <c r="X13" s="70">
        <f t="shared" si="16"/>
        <v>0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12</v>
      </c>
    </row>
    <row r="14" spans="2:31" ht="15" customHeight="1">
      <c r="B14" s="25" t="s">
        <v>15</v>
      </c>
      <c r="C14" s="8"/>
      <c r="D14" s="77">
        <f t="shared" ref="D14:O15" si="18">AG36</f>
        <v>13</v>
      </c>
      <c r="E14" s="77">
        <f t="shared" si="18"/>
        <v>0</v>
      </c>
      <c r="F14" s="77">
        <f t="shared" si="18"/>
        <v>0</v>
      </c>
      <c r="G14" s="77">
        <f t="shared" si="18"/>
        <v>0</v>
      </c>
      <c r="H14" s="77">
        <f t="shared" si="18"/>
        <v>0</v>
      </c>
      <c r="I14" s="77">
        <f t="shared" si="18"/>
        <v>0</v>
      </c>
      <c r="J14" s="77">
        <f t="shared" si="18"/>
        <v>0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13</v>
      </c>
      <c r="Q14" s="49">
        <v>5</v>
      </c>
      <c r="R14" s="70">
        <f t="shared" si="15"/>
        <v>65</v>
      </c>
      <c r="S14" s="70">
        <f t="shared" si="16"/>
        <v>0</v>
      </c>
      <c r="T14" s="70">
        <f t="shared" si="16"/>
        <v>0</v>
      </c>
      <c r="U14" s="70">
        <f t="shared" si="16"/>
        <v>0</v>
      </c>
      <c r="V14" s="70">
        <f t="shared" si="16"/>
        <v>0</v>
      </c>
      <c r="W14" s="70">
        <f t="shared" si="16"/>
        <v>0</v>
      </c>
      <c r="X14" s="70">
        <f t="shared" si="16"/>
        <v>0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65</v>
      </c>
    </row>
    <row r="15" spans="2:31" ht="15" customHeight="1">
      <c r="B15" s="25" t="s">
        <v>27</v>
      </c>
      <c r="C15" s="8"/>
      <c r="D15" s="77">
        <f t="shared" si="18"/>
        <v>6</v>
      </c>
      <c r="E15" s="77">
        <f t="shared" si="18"/>
        <v>0</v>
      </c>
      <c r="F15" s="77">
        <f t="shared" si="18"/>
        <v>0</v>
      </c>
      <c r="G15" s="77">
        <f t="shared" si="18"/>
        <v>0</v>
      </c>
      <c r="H15" s="77">
        <f t="shared" si="18"/>
        <v>0</v>
      </c>
      <c r="I15" s="77">
        <f t="shared" si="18"/>
        <v>0</v>
      </c>
      <c r="J15" s="77">
        <f t="shared" si="18"/>
        <v>0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6</v>
      </c>
      <c r="Q15" s="49">
        <v>2</v>
      </c>
      <c r="R15" s="70">
        <f t="shared" si="15"/>
        <v>12</v>
      </c>
      <c r="S15" s="70">
        <f t="shared" si="16"/>
        <v>0</v>
      </c>
      <c r="T15" s="70">
        <f t="shared" si="16"/>
        <v>0</v>
      </c>
      <c r="U15" s="70">
        <f t="shared" si="16"/>
        <v>0</v>
      </c>
      <c r="V15" s="70">
        <f t="shared" si="16"/>
        <v>0</v>
      </c>
      <c r="W15" s="70">
        <f t="shared" si="16"/>
        <v>0</v>
      </c>
      <c r="X15" s="70">
        <f t="shared" si="16"/>
        <v>0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12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40.99</v>
      </c>
      <c r="E17" s="93">
        <f t="shared" si="20"/>
        <v>0</v>
      </c>
      <c r="F17" s="93">
        <f t="shared" si="20"/>
        <v>0</v>
      </c>
      <c r="G17" s="93">
        <f t="shared" si="20"/>
        <v>0</v>
      </c>
      <c r="H17" s="93">
        <f t="shared" si="20"/>
        <v>0</v>
      </c>
      <c r="I17" s="93">
        <f t="shared" si="20"/>
        <v>0</v>
      </c>
      <c r="J17" s="93">
        <f t="shared" si="20"/>
        <v>0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40.99</v>
      </c>
      <c r="Q17" s="49">
        <v>5</v>
      </c>
      <c r="R17" s="70">
        <f t="shared" si="15"/>
        <v>204.95000000000002</v>
      </c>
      <c r="S17" s="70">
        <f t="shared" si="16"/>
        <v>0</v>
      </c>
      <c r="T17" s="70">
        <f t="shared" si="16"/>
        <v>0</v>
      </c>
      <c r="U17" s="70">
        <f t="shared" si="16"/>
        <v>0</v>
      </c>
      <c r="V17" s="70">
        <f t="shared" si="16"/>
        <v>0</v>
      </c>
      <c r="W17" s="70">
        <f t="shared" si="16"/>
        <v>0</v>
      </c>
      <c r="X17" s="70">
        <f t="shared" si="16"/>
        <v>0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204.95000000000002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68.69</v>
      </c>
      <c r="E19" s="13">
        <f t="shared" si="21"/>
        <v>0</v>
      </c>
      <c r="F19" s="13">
        <f t="shared" si="21"/>
        <v>0</v>
      </c>
      <c r="G19" s="13">
        <f t="shared" si="21"/>
        <v>0</v>
      </c>
      <c r="H19" s="13">
        <f t="shared" si="21"/>
        <v>0</v>
      </c>
      <c r="I19" s="13">
        <f t="shared" si="21"/>
        <v>0</v>
      </c>
      <c r="J19" s="13">
        <f t="shared" si="21"/>
        <v>0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68.69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</v>
      </c>
      <c r="F20" s="95">
        <f t="shared" si="22"/>
        <v>0</v>
      </c>
      <c r="G20" s="95">
        <f t="shared" si="22"/>
        <v>0</v>
      </c>
      <c r="H20" s="95">
        <f t="shared" si="22"/>
        <v>0</v>
      </c>
      <c r="I20" s="95">
        <f t="shared" si="22"/>
        <v>0</v>
      </c>
      <c r="J20" s="95">
        <f t="shared" si="22"/>
        <v>0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0</v>
      </c>
      <c r="Q20" s="49">
        <v>11</v>
      </c>
      <c r="R20" s="70">
        <f t="shared" ref="R20:R26" si="24">$Q20*D20</f>
        <v>0</v>
      </c>
      <c r="S20" s="70">
        <f t="shared" ref="S20:AC23" si="25">$Q20*E20</f>
        <v>0</v>
      </c>
      <c r="T20" s="70">
        <f t="shared" si="25"/>
        <v>0</v>
      </c>
      <c r="U20" s="70">
        <f t="shared" si="25"/>
        <v>0</v>
      </c>
      <c r="V20" s="70">
        <f t="shared" si="25"/>
        <v>0</v>
      </c>
      <c r="W20" s="70">
        <f t="shared" si="25"/>
        <v>0</v>
      </c>
      <c r="X20" s="70">
        <f t="shared" si="25"/>
        <v>0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0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</v>
      </c>
      <c r="H21" s="77">
        <f t="shared" si="22"/>
        <v>0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0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0</v>
      </c>
      <c r="V21" s="70">
        <f t="shared" si="25"/>
        <v>0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0</v>
      </c>
      <c r="AF21" s="34" t="s">
        <v>90</v>
      </c>
      <c r="AG21" s="71">
        <v>66.5</v>
      </c>
      <c r="AH21" s="71"/>
      <c r="AI21" s="71"/>
      <c r="AJ21" s="71"/>
      <c r="AK21" s="71"/>
      <c r="AL21" s="34"/>
      <c r="AM21" s="71"/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137.5</v>
      </c>
      <c r="E22" s="77">
        <f t="shared" ref="E22:O23" si="26">AH22</f>
        <v>0</v>
      </c>
      <c r="F22" s="77">
        <f t="shared" si="26"/>
        <v>0</v>
      </c>
      <c r="G22" s="77">
        <f t="shared" si="26"/>
        <v>0</v>
      </c>
      <c r="H22" s="77">
        <f t="shared" si="26"/>
        <v>0</v>
      </c>
      <c r="I22" s="77">
        <f t="shared" si="26"/>
        <v>0</v>
      </c>
      <c r="J22" s="77">
        <f t="shared" si="26"/>
        <v>0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137.5</v>
      </c>
      <c r="Q22" s="49">
        <v>1</v>
      </c>
      <c r="R22" s="70">
        <f t="shared" si="24"/>
        <v>137.5</v>
      </c>
      <c r="S22" s="70">
        <f t="shared" si="25"/>
        <v>0</v>
      </c>
      <c r="T22" s="70">
        <f t="shared" si="25"/>
        <v>0</v>
      </c>
      <c r="U22" s="70">
        <f t="shared" si="25"/>
        <v>0</v>
      </c>
      <c r="V22" s="70">
        <f t="shared" si="25"/>
        <v>0</v>
      </c>
      <c r="W22" s="70">
        <f t="shared" si="25"/>
        <v>0</v>
      </c>
      <c r="X22" s="70">
        <f t="shared" si="25"/>
        <v>0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137.5</v>
      </c>
      <c r="AF22" s="33" t="s">
        <v>21</v>
      </c>
      <c r="AG22" s="67">
        <v>137.5</v>
      </c>
      <c r="AH22" s="67"/>
      <c r="AI22" s="67"/>
      <c r="AJ22" s="67"/>
      <c r="AK22" s="67"/>
      <c r="AL22" s="67"/>
      <c r="AM22" s="67"/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81.5</v>
      </c>
      <c r="AH24" s="67"/>
      <c r="AI24" s="67"/>
      <c r="AJ24" s="67"/>
      <c r="AK24" s="67"/>
      <c r="AL24" s="67"/>
      <c r="AM24" s="67"/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/>
      <c r="AI25" s="67"/>
      <c r="AJ25" s="67"/>
      <c r="AK25" s="67"/>
      <c r="AL25" s="67"/>
      <c r="AM25" s="67"/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/>
      <c r="AI26" s="67"/>
      <c r="AJ26" s="67"/>
      <c r="AK26" s="67"/>
      <c r="AL26" s="67"/>
      <c r="AM26" s="67"/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137.5</v>
      </c>
      <c r="E27" s="13">
        <f t="shared" ref="E27:O27" si="29">SUM(E20:E26)</f>
        <v>0</v>
      </c>
      <c r="F27" s="13">
        <f t="shared" si="29"/>
        <v>0</v>
      </c>
      <c r="G27" s="31">
        <f t="shared" si="29"/>
        <v>0</v>
      </c>
      <c r="H27" s="13">
        <f t="shared" si="29"/>
        <v>0</v>
      </c>
      <c r="I27" s="13">
        <f t="shared" si="29"/>
        <v>0</v>
      </c>
      <c r="J27" s="13">
        <f t="shared" si="29"/>
        <v>0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137.5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11</v>
      </c>
      <c r="AH27" s="67"/>
      <c r="AI27" s="67"/>
      <c r="AJ27" s="67"/>
      <c r="AK27" s="67"/>
      <c r="AL27" s="67"/>
      <c r="AM27" s="67"/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81.5</v>
      </c>
      <c r="E28" s="95">
        <f t="shared" ref="E28:O28" si="30">AH24</f>
        <v>0</v>
      </c>
      <c r="F28" s="95">
        <f t="shared" si="30"/>
        <v>0</v>
      </c>
      <c r="G28" s="95">
        <f t="shared" si="30"/>
        <v>0</v>
      </c>
      <c r="H28" s="95">
        <f t="shared" si="30"/>
        <v>0</v>
      </c>
      <c r="I28" s="95">
        <f t="shared" si="30"/>
        <v>0</v>
      </c>
      <c r="J28" s="95">
        <f t="shared" si="30"/>
        <v>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81.5</v>
      </c>
      <c r="Q28" s="49">
        <v>1.2</v>
      </c>
      <c r="R28" s="70">
        <f t="shared" ref="R28:R33" si="32">$Q28*D28</f>
        <v>97.8</v>
      </c>
      <c r="S28" s="70">
        <f t="shared" ref="S28:AC33" si="33">$Q28*E28</f>
        <v>0</v>
      </c>
      <c r="T28" s="70">
        <f t="shared" si="33"/>
        <v>0</v>
      </c>
      <c r="U28" s="70">
        <f t="shared" si="33"/>
        <v>0</v>
      </c>
      <c r="V28" s="70">
        <f t="shared" si="33"/>
        <v>0</v>
      </c>
      <c r="W28" s="70">
        <f t="shared" si="33"/>
        <v>0</v>
      </c>
      <c r="X28" s="70">
        <f t="shared" si="33"/>
        <v>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97.8</v>
      </c>
      <c r="AF28" s="33" t="s">
        <v>35</v>
      </c>
      <c r="AG28" s="67">
        <v>21</v>
      </c>
      <c r="AH28" s="67"/>
      <c r="AI28" s="67"/>
      <c r="AJ28" s="67"/>
      <c r="AK28" s="67"/>
      <c r="AL28" s="67"/>
      <c r="AM28" s="67"/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11</v>
      </c>
      <c r="E29" s="77">
        <f t="shared" ref="E29:O29" si="34">AH27</f>
        <v>0</v>
      </c>
      <c r="F29" s="77">
        <f t="shared" si="34"/>
        <v>0</v>
      </c>
      <c r="G29" s="77">
        <f t="shared" si="34"/>
        <v>0</v>
      </c>
      <c r="H29" s="77">
        <f t="shared" si="34"/>
        <v>0</v>
      </c>
      <c r="I29" s="77">
        <f t="shared" si="34"/>
        <v>0</v>
      </c>
      <c r="J29" s="77">
        <f t="shared" si="34"/>
        <v>0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11</v>
      </c>
      <c r="Q29" s="49">
        <v>2.5</v>
      </c>
      <c r="R29" s="70">
        <f t="shared" si="32"/>
        <v>27.5</v>
      </c>
      <c r="S29" s="70">
        <f t="shared" si="33"/>
        <v>0</v>
      </c>
      <c r="T29" s="70">
        <f t="shared" si="33"/>
        <v>0</v>
      </c>
      <c r="U29" s="70">
        <f t="shared" si="33"/>
        <v>0</v>
      </c>
      <c r="V29" s="70">
        <f t="shared" si="33"/>
        <v>0</v>
      </c>
      <c r="W29" s="70">
        <f t="shared" si="33"/>
        <v>0</v>
      </c>
      <c r="X29" s="70">
        <f t="shared" si="33"/>
        <v>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27.5</v>
      </c>
      <c r="AF29" s="34" t="s">
        <v>65</v>
      </c>
      <c r="AG29" s="67">
        <v>8</v>
      </c>
      <c r="AH29" s="67"/>
      <c r="AI29" s="67"/>
      <c r="AJ29" s="67"/>
      <c r="AK29" s="67"/>
      <c r="AL29" s="67"/>
      <c r="AM29" s="67"/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5</v>
      </c>
      <c r="E30" s="77">
        <f t="shared" si="35"/>
        <v>0</v>
      </c>
      <c r="F30" s="77">
        <f t="shared" si="35"/>
        <v>0</v>
      </c>
      <c r="G30" s="77">
        <f t="shared" si="35"/>
        <v>0</v>
      </c>
      <c r="H30" s="77">
        <f t="shared" si="35"/>
        <v>0</v>
      </c>
      <c r="I30" s="77">
        <f t="shared" si="35"/>
        <v>0</v>
      </c>
      <c r="J30" s="77">
        <f t="shared" si="35"/>
        <v>0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5</v>
      </c>
      <c r="Q30" s="49">
        <v>1</v>
      </c>
      <c r="R30" s="70">
        <f t="shared" si="32"/>
        <v>5</v>
      </c>
      <c r="S30" s="70">
        <f t="shared" si="33"/>
        <v>0</v>
      </c>
      <c r="T30" s="70">
        <f t="shared" si="33"/>
        <v>0</v>
      </c>
      <c r="U30" s="70">
        <f t="shared" si="33"/>
        <v>0</v>
      </c>
      <c r="V30" s="70">
        <f t="shared" si="33"/>
        <v>0</v>
      </c>
      <c r="W30" s="70">
        <f t="shared" si="33"/>
        <v>0</v>
      </c>
      <c r="X30" s="70">
        <f t="shared" si="33"/>
        <v>0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5</v>
      </c>
      <c r="AF30" s="35" t="s">
        <v>36</v>
      </c>
      <c r="AG30" s="67">
        <v>0.7</v>
      </c>
      <c r="AH30" s="67"/>
      <c r="AI30" s="67"/>
      <c r="AJ30" s="67"/>
      <c r="AK30" s="67"/>
      <c r="AL30" s="67"/>
      <c r="AM30" s="67"/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33</v>
      </c>
      <c r="E31" s="77">
        <f t="shared" si="36"/>
        <v>0</v>
      </c>
      <c r="F31" s="77">
        <f t="shared" si="36"/>
        <v>0</v>
      </c>
      <c r="G31" s="77">
        <f t="shared" si="36"/>
        <v>0</v>
      </c>
      <c r="H31" s="77">
        <f t="shared" si="36"/>
        <v>0</v>
      </c>
      <c r="I31" s="77">
        <f t="shared" si="36"/>
        <v>0</v>
      </c>
      <c r="J31" s="77">
        <f t="shared" si="36"/>
        <v>0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33</v>
      </c>
      <c r="Q31" s="49">
        <v>3</v>
      </c>
      <c r="R31" s="70">
        <f t="shared" si="32"/>
        <v>99</v>
      </c>
      <c r="S31" s="70">
        <f t="shared" si="33"/>
        <v>0</v>
      </c>
      <c r="T31" s="70">
        <f t="shared" si="33"/>
        <v>0</v>
      </c>
      <c r="U31" s="70">
        <f t="shared" si="33"/>
        <v>0</v>
      </c>
      <c r="V31" s="70">
        <f t="shared" si="33"/>
        <v>0</v>
      </c>
      <c r="W31" s="70">
        <f t="shared" si="33"/>
        <v>0</v>
      </c>
      <c r="X31" s="70">
        <f t="shared" si="33"/>
        <v>0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99</v>
      </c>
      <c r="AF31" s="33" t="s">
        <v>37</v>
      </c>
      <c r="AG31" s="67">
        <v>19.600000000000001</v>
      </c>
      <c r="AH31" s="67"/>
      <c r="AI31" s="67"/>
      <c r="AJ31" s="67"/>
      <c r="AK31" s="67"/>
      <c r="AL31" s="67"/>
      <c r="AM31" s="67"/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0</v>
      </c>
      <c r="AH32" s="67"/>
      <c r="AI32" s="67"/>
      <c r="AJ32" s="67"/>
      <c r="AK32" s="67"/>
      <c r="AL32" s="67"/>
      <c r="AM32" s="67"/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2.08</v>
      </c>
      <c r="AH33" s="67"/>
      <c r="AI33" s="67"/>
      <c r="AJ33" s="67"/>
      <c r="AK33" s="67"/>
      <c r="AL33" s="67"/>
      <c r="AM33" s="67"/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0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0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0</v>
      </c>
      <c r="AF34" s="33" t="s">
        <v>60</v>
      </c>
      <c r="AG34" s="67">
        <v>0.96</v>
      </c>
      <c r="AH34" s="67"/>
      <c r="AI34" s="67"/>
      <c r="AJ34" s="67"/>
      <c r="AK34" s="67"/>
      <c r="AL34" s="67"/>
      <c r="AM34" s="67"/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130.5</v>
      </c>
      <c r="E35" s="96">
        <f t="shared" ref="E35:O35" si="41">SUM(E28:E34)</f>
        <v>0</v>
      </c>
      <c r="F35" s="96">
        <f t="shared" si="41"/>
        <v>0</v>
      </c>
      <c r="G35" s="96">
        <f t="shared" si="41"/>
        <v>0</v>
      </c>
      <c r="H35" s="96">
        <f t="shared" si="41"/>
        <v>0</v>
      </c>
      <c r="I35" s="96">
        <f t="shared" si="41"/>
        <v>0</v>
      </c>
      <c r="J35" s="96">
        <f t="shared" si="41"/>
        <v>0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130.5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0.4</v>
      </c>
      <c r="AH35" s="67"/>
      <c r="AI35" s="67"/>
      <c r="AJ35" s="67"/>
      <c r="AK35" s="67"/>
      <c r="AL35" s="67"/>
      <c r="AM35" s="67"/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19.600000000000001</v>
      </c>
      <c r="E36" s="95">
        <f t="shared" ref="E36:O37" si="42">AH31</f>
        <v>0</v>
      </c>
      <c r="F36" s="95">
        <f t="shared" si="42"/>
        <v>0</v>
      </c>
      <c r="G36" s="95">
        <f t="shared" si="42"/>
        <v>0</v>
      </c>
      <c r="H36" s="95">
        <f t="shared" si="42"/>
        <v>0</v>
      </c>
      <c r="I36" s="95">
        <f t="shared" si="42"/>
        <v>0</v>
      </c>
      <c r="J36" s="95">
        <f t="shared" si="42"/>
        <v>0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19.600000000000001</v>
      </c>
      <c r="Q36" s="49">
        <v>2</v>
      </c>
      <c r="R36" s="70">
        <f t="shared" ref="R36:R43" si="44">$Q36*D36</f>
        <v>39.200000000000003</v>
      </c>
      <c r="S36" s="53">
        <f t="shared" ref="S36:S42" si="45">Q36*E36</f>
        <v>0</v>
      </c>
      <c r="T36" s="53">
        <f t="shared" ref="T36:T42" si="46">Q36*F36</f>
        <v>0</v>
      </c>
      <c r="U36" s="53">
        <f t="shared" ref="U36:U42" si="47">Q36*G36</f>
        <v>0</v>
      </c>
      <c r="V36" s="53">
        <f t="shared" ref="V36:V42" si="48">Q36*H36</f>
        <v>0</v>
      </c>
      <c r="W36" s="53">
        <f t="shared" ref="W36:W42" si="49">Q36*I36</f>
        <v>0</v>
      </c>
      <c r="X36" s="53">
        <f t="shared" ref="X36:X42" si="50">Q36*J36</f>
        <v>0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39.200000000000003</v>
      </c>
      <c r="AF36" s="33" t="s">
        <v>62</v>
      </c>
      <c r="AG36" s="67">
        <v>13</v>
      </c>
      <c r="AH36" s="67"/>
      <c r="AI36" s="67"/>
      <c r="AJ36" s="67"/>
      <c r="AK36" s="67"/>
      <c r="AL36" s="67"/>
      <c r="AM36" s="67"/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3.52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6</v>
      </c>
      <c r="AH37" s="67"/>
      <c r="AI37" s="67"/>
      <c r="AJ37" s="67"/>
      <c r="AK37" s="67"/>
      <c r="AL37" s="67"/>
      <c r="AM37" s="67"/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AQ41</f>
        <v>0</v>
      </c>
      <c r="E38" s="77">
        <f t="shared" ref="E38:O38" si="56">AH41</f>
        <v>0</v>
      </c>
      <c r="F38" s="77">
        <f t="shared" si="56"/>
        <v>0</v>
      </c>
      <c r="G38" s="77">
        <f t="shared" si="56"/>
        <v>0</v>
      </c>
      <c r="H38" s="77">
        <f t="shared" si="56"/>
        <v>0</v>
      </c>
      <c r="I38" s="77">
        <f t="shared" si="56"/>
        <v>0</v>
      </c>
      <c r="J38" s="77">
        <f t="shared" si="56"/>
        <v>0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0</v>
      </c>
      <c r="Q38" s="49">
        <v>16</v>
      </c>
      <c r="R38" s="70">
        <f t="shared" si="44"/>
        <v>0</v>
      </c>
      <c r="S38" s="53">
        <f t="shared" si="45"/>
        <v>0</v>
      </c>
      <c r="T38" s="53">
        <f t="shared" si="46"/>
        <v>0</v>
      </c>
      <c r="U38" s="53">
        <f t="shared" si="47"/>
        <v>0</v>
      </c>
      <c r="V38" s="53">
        <f t="shared" si="48"/>
        <v>0</v>
      </c>
      <c r="W38" s="53">
        <f t="shared" si="49"/>
        <v>0</v>
      </c>
      <c r="X38" s="53">
        <f t="shared" si="50"/>
        <v>0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0</v>
      </c>
      <c r="AF38" s="33" t="s">
        <v>39</v>
      </c>
      <c r="AG38" s="67">
        <v>5</v>
      </c>
      <c r="AH38" s="67"/>
      <c r="AI38" s="67"/>
      <c r="AJ38" s="67"/>
      <c r="AK38" s="67"/>
      <c r="AL38" s="67"/>
      <c r="AM38" s="67"/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2.08</v>
      </c>
      <c r="E39" s="92">
        <f t="shared" si="57"/>
        <v>0</v>
      </c>
      <c r="F39" s="92">
        <f t="shared" si="57"/>
        <v>0</v>
      </c>
      <c r="G39" s="92">
        <f t="shared" si="57"/>
        <v>0</v>
      </c>
      <c r="H39" s="92">
        <f t="shared" si="57"/>
        <v>0</v>
      </c>
      <c r="I39" s="92">
        <f t="shared" si="57"/>
        <v>0</v>
      </c>
      <c r="J39" s="92">
        <f t="shared" si="57"/>
        <v>0</v>
      </c>
      <c r="K39" s="92">
        <f t="shared" si="57"/>
        <v>0</v>
      </c>
      <c r="L39" s="92">
        <f t="shared" si="57"/>
        <v>0</v>
      </c>
      <c r="M39" s="92">
        <f t="shared" si="57"/>
        <v>0</v>
      </c>
      <c r="N39" s="92">
        <f t="shared" si="57"/>
        <v>0</v>
      </c>
      <c r="O39" s="92">
        <f t="shared" si="57"/>
        <v>0</v>
      </c>
      <c r="P39" s="7">
        <f t="shared" si="43"/>
        <v>2.08</v>
      </c>
      <c r="Q39" s="49">
        <v>15</v>
      </c>
      <c r="R39" s="70">
        <f t="shared" si="44"/>
        <v>31.200000000000003</v>
      </c>
      <c r="S39" s="53">
        <f t="shared" si="45"/>
        <v>0</v>
      </c>
      <c r="T39" s="53">
        <f t="shared" si="46"/>
        <v>0</v>
      </c>
      <c r="U39" s="53">
        <f t="shared" si="47"/>
        <v>0</v>
      </c>
      <c r="V39" s="53">
        <f t="shared" si="48"/>
        <v>0</v>
      </c>
      <c r="W39" s="53">
        <f t="shared" si="49"/>
        <v>0</v>
      </c>
      <c r="X39" s="53">
        <f t="shared" si="50"/>
        <v>0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31.200000000000003</v>
      </c>
      <c r="AF39" s="33" t="s">
        <v>40</v>
      </c>
      <c r="AG39" s="67">
        <v>0</v>
      </c>
      <c r="AH39" s="67"/>
      <c r="AI39" s="67"/>
      <c r="AJ39" s="67"/>
      <c r="AK39" s="67"/>
      <c r="AL39" s="67"/>
      <c r="AM39" s="67"/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0.96</v>
      </c>
      <c r="E40" s="92">
        <f t="shared" si="57"/>
        <v>0</v>
      </c>
      <c r="F40" s="92">
        <f t="shared" si="57"/>
        <v>0</v>
      </c>
      <c r="G40" s="92">
        <f t="shared" si="57"/>
        <v>0</v>
      </c>
      <c r="H40" s="92">
        <f t="shared" si="57"/>
        <v>0</v>
      </c>
      <c r="I40" s="92">
        <f t="shared" si="57"/>
        <v>0</v>
      </c>
      <c r="J40" s="92">
        <f t="shared" si="57"/>
        <v>0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0.96</v>
      </c>
      <c r="Q40" s="49">
        <v>16</v>
      </c>
      <c r="R40" s="70">
        <f>$Q40*D40</f>
        <v>15.36</v>
      </c>
      <c r="S40" s="53">
        <f>Q40*E40</f>
        <v>0</v>
      </c>
      <c r="T40" s="53">
        <f>Q40*F40</f>
        <v>0</v>
      </c>
      <c r="U40" s="53">
        <f>Q40*G40</f>
        <v>0</v>
      </c>
      <c r="V40" s="53">
        <f>Q40*H40</f>
        <v>0</v>
      </c>
      <c r="W40" s="53">
        <f>Q40*I40</f>
        <v>0</v>
      </c>
      <c r="X40" s="53">
        <f>Q40*J40</f>
        <v>0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15.36</v>
      </c>
      <c r="AF40" s="33" t="s">
        <v>41</v>
      </c>
      <c r="AG40" s="67">
        <v>0</v>
      </c>
      <c r="AH40" s="67"/>
      <c r="AI40" s="67"/>
      <c r="AJ40" s="67"/>
      <c r="AK40" s="67"/>
      <c r="AL40" s="67"/>
      <c r="AM40" s="67"/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58">AG50</f>
        <v>0</v>
      </c>
      <c r="E41" s="92">
        <f t="shared" si="58"/>
        <v>0</v>
      </c>
      <c r="F41" s="92">
        <f t="shared" si="58"/>
        <v>0</v>
      </c>
      <c r="G41" s="92">
        <f t="shared" si="58"/>
        <v>0</v>
      </c>
      <c r="H41" s="92">
        <f t="shared" si="58"/>
        <v>0</v>
      </c>
      <c r="I41" s="92">
        <f t="shared" si="58"/>
        <v>0</v>
      </c>
      <c r="J41" s="92">
        <f t="shared" si="58"/>
        <v>0</v>
      </c>
      <c r="K41" s="92">
        <f t="shared" si="58"/>
        <v>0</v>
      </c>
      <c r="L41" s="92">
        <f t="shared" si="58"/>
        <v>0</v>
      </c>
      <c r="M41" s="92">
        <f t="shared" si="58"/>
        <v>0</v>
      </c>
      <c r="N41" s="92">
        <f t="shared" si="58"/>
        <v>0</v>
      </c>
      <c r="O41" s="92">
        <f t="shared" si="58"/>
        <v>0</v>
      </c>
      <c r="P41" s="7">
        <f t="shared" si="43"/>
        <v>0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0</v>
      </c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58"/>
        <v>147</v>
      </c>
      <c r="E42" s="92">
        <f t="shared" si="58"/>
        <v>0</v>
      </c>
      <c r="F42" s="92">
        <f t="shared" si="58"/>
        <v>0</v>
      </c>
      <c r="G42" s="92">
        <f t="shared" si="58"/>
        <v>0</v>
      </c>
      <c r="H42" s="92">
        <f t="shared" si="58"/>
        <v>0</v>
      </c>
      <c r="I42" s="92">
        <f t="shared" si="58"/>
        <v>0</v>
      </c>
      <c r="J42" s="92">
        <f t="shared" si="58"/>
        <v>0</v>
      </c>
      <c r="K42" s="92">
        <f t="shared" si="58"/>
        <v>0</v>
      </c>
      <c r="L42" s="92">
        <f t="shared" si="58"/>
        <v>0</v>
      </c>
      <c r="M42" s="92">
        <f t="shared" si="58"/>
        <v>0</v>
      </c>
      <c r="N42" s="92">
        <f t="shared" si="58"/>
        <v>0</v>
      </c>
      <c r="O42" s="92">
        <f t="shared" si="58"/>
        <v>0</v>
      </c>
      <c r="P42" s="7">
        <f t="shared" si="43"/>
        <v>147</v>
      </c>
      <c r="Q42" s="49">
        <v>3</v>
      </c>
      <c r="R42" s="70">
        <f t="shared" si="44"/>
        <v>441</v>
      </c>
      <c r="S42" s="53">
        <f t="shared" si="45"/>
        <v>0</v>
      </c>
      <c r="T42" s="53">
        <f t="shared" si="46"/>
        <v>0</v>
      </c>
      <c r="U42" s="53">
        <f t="shared" si="47"/>
        <v>0</v>
      </c>
      <c r="V42" s="53">
        <f t="shared" si="48"/>
        <v>0</v>
      </c>
      <c r="W42" s="53">
        <f t="shared" si="49"/>
        <v>0</v>
      </c>
      <c r="X42" s="53">
        <f t="shared" si="50"/>
        <v>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441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58"/>
        <v>0</v>
      </c>
      <c r="E43" s="97">
        <f t="shared" si="58"/>
        <v>0</v>
      </c>
      <c r="F43" s="97">
        <f t="shared" si="58"/>
        <v>0</v>
      </c>
      <c r="G43" s="97">
        <f t="shared" si="58"/>
        <v>0</v>
      </c>
      <c r="H43" s="97">
        <f t="shared" si="58"/>
        <v>0</v>
      </c>
      <c r="I43" s="97">
        <f t="shared" si="58"/>
        <v>0</v>
      </c>
      <c r="J43" s="97">
        <f t="shared" si="58"/>
        <v>0</v>
      </c>
      <c r="K43" s="97">
        <f t="shared" si="58"/>
        <v>0</v>
      </c>
      <c r="L43" s="97">
        <f t="shared" si="58"/>
        <v>0</v>
      </c>
      <c r="M43" s="97">
        <f t="shared" si="58"/>
        <v>0</v>
      </c>
      <c r="N43" s="97">
        <f t="shared" si="58"/>
        <v>0</v>
      </c>
      <c r="O43" s="97">
        <f t="shared" si="58"/>
        <v>0</v>
      </c>
      <c r="P43" s="7">
        <f t="shared" si="43"/>
        <v>0</v>
      </c>
      <c r="Q43" s="49">
        <v>2.5</v>
      </c>
      <c r="R43" s="70">
        <f t="shared" si="44"/>
        <v>0</v>
      </c>
      <c r="S43" s="70">
        <f t="shared" ref="S43:AC43" si="59">$Q43*E43</f>
        <v>0</v>
      </c>
      <c r="T43" s="70">
        <f t="shared" si="59"/>
        <v>0</v>
      </c>
      <c r="U43" s="70">
        <f t="shared" si="59"/>
        <v>0</v>
      </c>
      <c r="V43" s="70">
        <f t="shared" si="59"/>
        <v>0</v>
      </c>
      <c r="W43" s="70">
        <f t="shared" si="59"/>
        <v>0</v>
      </c>
      <c r="X43" s="70">
        <f t="shared" si="59"/>
        <v>0</v>
      </c>
      <c r="Y43" s="70">
        <f t="shared" si="59"/>
        <v>0</v>
      </c>
      <c r="Z43" s="70">
        <f t="shared" si="59"/>
        <v>0</v>
      </c>
      <c r="AA43" s="70">
        <f t="shared" si="59"/>
        <v>0</v>
      </c>
      <c r="AB43" s="70">
        <f t="shared" si="59"/>
        <v>0</v>
      </c>
      <c r="AC43" s="70">
        <f t="shared" si="59"/>
        <v>0</v>
      </c>
      <c r="AD43" s="50">
        <f t="shared" si="6"/>
        <v>0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169.64</v>
      </c>
      <c r="E44" s="31">
        <f>SUM(E36:E43)</f>
        <v>0</v>
      </c>
      <c r="F44" s="31">
        <f t="shared" ref="F44:O44" si="60">SUM(F36:F43)</f>
        <v>0</v>
      </c>
      <c r="G44" s="31">
        <f t="shared" si="60"/>
        <v>0</v>
      </c>
      <c r="H44" s="31">
        <f t="shared" si="60"/>
        <v>0</v>
      </c>
      <c r="I44" s="31">
        <f t="shared" si="60"/>
        <v>0</v>
      </c>
      <c r="J44" s="31">
        <f t="shared" si="60"/>
        <v>0</v>
      </c>
      <c r="K44" s="31">
        <f t="shared" si="60"/>
        <v>0</v>
      </c>
      <c r="L44" s="31">
        <f t="shared" si="60"/>
        <v>0</v>
      </c>
      <c r="M44" s="31">
        <f t="shared" si="60"/>
        <v>0</v>
      </c>
      <c r="N44" s="31">
        <f t="shared" si="60"/>
        <v>0</v>
      </c>
      <c r="O44" s="31">
        <f t="shared" si="60"/>
        <v>0</v>
      </c>
      <c r="P44" s="64">
        <f>SUM(P36:P43)</f>
        <v>169.64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33</v>
      </c>
      <c r="AH44" s="67"/>
      <c r="AI44" s="67"/>
      <c r="AJ44" s="67"/>
      <c r="AK44" s="67"/>
      <c r="AL44" s="67"/>
      <c r="AM44" s="67"/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61">SUM(D11,D19,D27,D35,D44)</f>
        <v>596.48</v>
      </c>
      <c r="E45" s="98">
        <f t="shared" si="61"/>
        <v>0</v>
      </c>
      <c r="F45" s="98">
        <f t="shared" si="61"/>
        <v>0</v>
      </c>
      <c r="G45" s="98">
        <f t="shared" si="61"/>
        <v>0</v>
      </c>
      <c r="H45" s="98">
        <f t="shared" si="61"/>
        <v>0</v>
      </c>
      <c r="I45" s="98">
        <f t="shared" si="61"/>
        <v>0</v>
      </c>
      <c r="J45" s="98">
        <f t="shared" si="61"/>
        <v>0</v>
      </c>
      <c r="K45" s="98">
        <f t="shared" si="61"/>
        <v>0</v>
      </c>
      <c r="L45" s="98">
        <f t="shared" si="61"/>
        <v>0</v>
      </c>
      <c r="M45" s="98">
        <f t="shared" si="61"/>
        <v>0</v>
      </c>
      <c r="N45" s="98">
        <f t="shared" si="61"/>
        <v>0</v>
      </c>
      <c r="O45" s="99">
        <f t="shared" si="61"/>
        <v>0</v>
      </c>
      <c r="P45" s="75">
        <f>SUM(P11,P19,P27,P35,P44)</f>
        <v>596.48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62">R46</f>
        <v>1411.2600000000002</v>
      </c>
      <c r="E46" s="100">
        <f t="shared" si="62"/>
        <v>0</v>
      </c>
      <c r="F46" s="101">
        <f t="shared" si="62"/>
        <v>0</v>
      </c>
      <c r="G46" s="101">
        <f t="shared" si="62"/>
        <v>0</v>
      </c>
      <c r="H46" s="101">
        <f t="shared" si="62"/>
        <v>0</v>
      </c>
      <c r="I46" s="101">
        <f t="shared" si="62"/>
        <v>0</v>
      </c>
      <c r="J46" s="101">
        <f t="shared" si="62"/>
        <v>0</v>
      </c>
      <c r="K46" s="101">
        <f t="shared" si="62"/>
        <v>0</v>
      </c>
      <c r="L46" s="101">
        <f t="shared" si="62"/>
        <v>0</v>
      </c>
      <c r="M46" s="101">
        <f t="shared" si="62"/>
        <v>0</v>
      </c>
      <c r="N46" s="102">
        <f t="shared" si="62"/>
        <v>0</v>
      </c>
      <c r="O46" s="102">
        <f t="shared" si="62"/>
        <v>0</v>
      </c>
      <c r="P46" s="74">
        <f>SUM(D46:O46)</f>
        <v>1411.2600000000002</v>
      </c>
      <c r="R46" s="55">
        <f>SUM(R5:R43)</f>
        <v>1411.2600000000002</v>
      </c>
      <c r="S46" s="54">
        <f t="shared" ref="S46:AC46" si="63">SUM(S5:S43)</f>
        <v>0</v>
      </c>
      <c r="T46" s="54">
        <f t="shared" si="63"/>
        <v>0</v>
      </c>
      <c r="U46" s="54">
        <f t="shared" si="63"/>
        <v>0</v>
      </c>
      <c r="V46" s="54">
        <f t="shared" si="63"/>
        <v>0</v>
      </c>
      <c r="W46" s="54">
        <f t="shared" si="63"/>
        <v>0</v>
      </c>
      <c r="X46" s="54">
        <f t="shared" si="63"/>
        <v>0</v>
      </c>
      <c r="Y46" s="54">
        <f t="shared" si="63"/>
        <v>0</v>
      </c>
      <c r="Z46" s="54">
        <f t="shared" si="63"/>
        <v>0</v>
      </c>
      <c r="AA46" s="54">
        <f t="shared" si="63"/>
        <v>0</v>
      </c>
      <c r="AB46" s="54">
        <f t="shared" si="63"/>
        <v>0</v>
      </c>
      <c r="AC46" s="54">
        <f t="shared" si="63"/>
        <v>0</v>
      </c>
      <c r="AD46" s="73">
        <f>SUM(AD5:AD44)</f>
        <v>1411.2600000000002</v>
      </c>
      <c r="AF46" s="34" t="s">
        <v>71</v>
      </c>
      <c r="AG46" s="67">
        <v>2.25</v>
      </c>
      <c r="AH46" s="67"/>
      <c r="AI46" s="67"/>
      <c r="AJ46" s="67"/>
      <c r="AK46" s="67"/>
      <c r="AL46" s="67"/>
      <c r="AM46" s="67"/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40.99</v>
      </c>
      <c r="AH47" s="67"/>
      <c r="AI47" s="67"/>
      <c r="AJ47" s="67"/>
      <c r="AK47" s="67"/>
      <c r="AL47" s="67"/>
      <c r="AM47" s="67"/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147</v>
      </c>
      <c r="AH51" s="67"/>
      <c r="AI51" s="67"/>
      <c r="AJ51" s="67"/>
      <c r="AK51" s="67"/>
      <c r="AL51" s="67"/>
      <c r="AM51" s="67"/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/>
      <c r="AH52" s="67"/>
      <c r="AI52" s="67"/>
      <c r="AJ52" s="67"/>
      <c r="AK52" s="67"/>
      <c r="AL52" s="33"/>
      <c r="AM52" s="67"/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/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596.48</v>
      </c>
      <c r="AH54" s="72">
        <f t="shared" ref="AH54:AM54" si="64">SUM(AH21:AH53)</f>
        <v>0</v>
      </c>
      <c r="AI54" s="72">
        <f t="shared" si="64"/>
        <v>0</v>
      </c>
      <c r="AJ54" s="72">
        <f t="shared" si="64"/>
        <v>0</v>
      </c>
      <c r="AK54" s="72">
        <f t="shared" si="64"/>
        <v>0</v>
      </c>
      <c r="AL54" s="72">
        <f t="shared" si="64"/>
        <v>0</v>
      </c>
      <c r="AM54" s="72">
        <f t="shared" si="64"/>
        <v>0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abSelected="1" topLeftCell="C1" zoomScale="75" zoomScaleNormal="75" workbookViewId="0">
      <selection activeCell="T24" sqref="T24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9" t="s">
        <v>75</v>
      </c>
      <c r="Q4" s="58" t="s">
        <v>76</v>
      </c>
      <c r="R4" s="59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66.5</v>
      </c>
      <c r="E7" s="77">
        <v>0</v>
      </c>
      <c r="F7" s="77">
        <v>0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66.5</v>
      </c>
      <c r="Q7" s="49">
        <v>2.5</v>
      </c>
      <c r="R7" s="50">
        <v>166.25</v>
      </c>
    </row>
    <row r="8" spans="2:18" ht="14.25">
      <c r="B8" s="25" t="s">
        <v>13</v>
      </c>
      <c r="C8" s="80"/>
      <c r="D8" s="77">
        <v>0.4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0.4</v>
      </c>
      <c r="Q8" s="49">
        <v>7</v>
      </c>
      <c r="R8" s="50">
        <v>2.8000000000000003</v>
      </c>
    </row>
    <row r="9" spans="2:18" ht="14.25">
      <c r="B9" s="29" t="s">
        <v>29</v>
      </c>
      <c r="C9" s="81"/>
      <c r="D9" s="93">
        <v>21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21</v>
      </c>
      <c r="Q9" s="49">
        <v>1.5</v>
      </c>
      <c r="R9" s="50">
        <v>31.5</v>
      </c>
    </row>
    <row r="10" spans="2:18" ht="15" thickBot="1">
      <c r="B10" s="66" t="s">
        <v>72</v>
      </c>
      <c r="C10" s="82"/>
      <c r="D10" s="94">
        <v>2.25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2.25</v>
      </c>
      <c r="Q10" s="49">
        <v>10</v>
      </c>
      <c r="R10" s="50">
        <v>22.5</v>
      </c>
    </row>
    <row r="11" spans="2:18" ht="13.5" thickBot="1">
      <c r="B11" s="12" t="s">
        <v>14</v>
      </c>
      <c r="C11" s="83"/>
      <c r="D11" s="13">
        <v>90.15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90.15</v>
      </c>
      <c r="Q11" s="49"/>
      <c r="R11" s="50"/>
    </row>
    <row r="12" spans="2:18" ht="14.25">
      <c r="B12" s="26" t="s">
        <v>28</v>
      </c>
      <c r="C12" s="84"/>
      <c r="D12" s="95">
        <v>0.7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0.7</v>
      </c>
      <c r="Q12" s="49">
        <v>1</v>
      </c>
      <c r="R12" s="50">
        <v>0.7</v>
      </c>
    </row>
    <row r="13" spans="2:18" ht="14.25">
      <c r="B13" s="27" t="s">
        <v>64</v>
      </c>
      <c r="C13" s="85"/>
      <c r="D13" s="92">
        <v>8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8</v>
      </c>
      <c r="Q13" s="49">
        <v>1.5</v>
      </c>
      <c r="R13" s="50">
        <v>12</v>
      </c>
    </row>
    <row r="14" spans="2:18" ht="14.25">
      <c r="B14" s="25" t="s">
        <v>15</v>
      </c>
      <c r="C14" s="80"/>
      <c r="D14" s="77">
        <v>13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13</v>
      </c>
      <c r="Q14" s="49">
        <v>5</v>
      </c>
      <c r="R14" s="50">
        <v>65</v>
      </c>
    </row>
    <row r="15" spans="2:18" ht="14.25">
      <c r="B15" s="25" t="s">
        <v>27</v>
      </c>
      <c r="C15" s="80"/>
      <c r="D15" s="77">
        <v>6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6</v>
      </c>
      <c r="Q15" s="49">
        <v>2</v>
      </c>
      <c r="R15" s="50">
        <v>12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40.99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40.99</v>
      </c>
      <c r="Q17" s="49">
        <v>5</v>
      </c>
      <c r="R17" s="50">
        <v>204.95000000000002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68.69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68.69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0</v>
      </c>
      <c r="Q20" s="49">
        <v>11</v>
      </c>
      <c r="R20" s="50">
        <v>0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0</v>
      </c>
      <c r="Q21" s="49">
        <v>6.5</v>
      </c>
      <c r="R21" s="50">
        <v>0</v>
      </c>
    </row>
    <row r="22" spans="2:18" ht="14.25">
      <c r="B22" s="29" t="s">
        <v>21</v>
      </c>
      <c r="C22" s="85"/>
      <c r="D22" s="77">
        <v>137.5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137.5</v>
      </c>
      <c r="Q22" s="49">
        <v>1</v>
      </c>
      <c r="R22" s="50">
        <v>137.5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1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137.5</v>
      </c>
      <c r="E27" s="13">
        <v>0</v>
      </c>
      <c r="F27" s="13">
        <v>0</v>
      </c>
      <c r="G27" s="3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137.5</v>
      </c>
      <c r="Q27" s="49"/>
      <c r="R27" s="50"/>
    </row>
    <row r="28" spans="2:18" ht="14.25">
      <c r="B28" s="26" t="s">
        <v>18</v>
      </c>
      <c r="C28" s="80"/>
      <c r="D28" s="95">
        <v>81.5</v>
      </c>
      <c r="E28" s="95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81.5</v>
      </c>
      <c r="Q28" s="49">
        <v>1.2</v>
      </c>
      <c r="R28" s="50">
        <v>97.8</v>
      </c>
    </row>
    <row r="29" spans="2:18" ht="14.25">
      <c r="B29" s="25" t="s">
        <v>19</v>
      </c>
      <c r="C29" s="80"/>
      <c r="D29" s="77">
        <v>11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11</v>
      </c>
      <c r="Q29" s="49">
        <v>2.5</v>
      </c>
      <c r="R29" s="50">
        <v>27.5</v>
      </c>
    </row>
    <row r="30" spans="2:18" ht="14.25">
      <c r="B30" s="25" t="s">
        <v>25</v>
      </c>
      <c r="C30" s="80"/>
      <c r="D30" s="77">
        <v>5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5</v>
      </c>
      <c r="Q30" s="49">
        <v>1</v>
      </c>
      <c r="R30" s="50">
        <v>5</v>
      </c>
    </row>
    <row r="31" spans="2:18" ht="14.25">
      <c r="B31" s="25" t="s">
        <v>83</v>
      </c>
      <c r="C31" s="80"/>
      <c r="D31" s="77">
        <v>33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33</v>
      </c>
      <c r="Q31" s="49">
        <v>3</v>
      </c>
      <c r="R31" s="50">
        <v>99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0</v>
      </c>
      <c r="Q34" s="49">
        <v>3</v>
      </c>
      <c r="R34" s="50">
        <v>0</v>
      </c>
    </row>
    <row r="35" spans="2:18" ht="15" thickBot="1">
      <c r="B35" s="12" t="s">
        <v>30</v>
      </c>
      <c r="C35" s="85"/>
      <c r="D35" s="96">
        <v>130.5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130.5</v>
      </c>
      <c r="Q35" s="49"/>
      <c r="R35" s="50"/>
    </row>
    <row r="36" spans="2:18" ht="14.25">
      <c r="B36" s="26" t="s">
        <v>20</v>
      </c>
      <c r="C36" s="80"/>
      <c r="D36" s="95">
        <v>19.600000000000001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19.600000000000001</v>
      </c>
      <c r="Q36" s="49">
        <v>2</v>
      </c>
      <c r="R36" s="50">
        <v>39.200000000000003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3.52</v>
      </c>
      <c r="R37" s="50">
        <v>0</v>
      </c>
    </row>
    <row r="38" spans="2:18" ht="14.25">
      <c r="B38" s="27" t="s">
        <v>22</v>
      </c>
      <c r="C38" s="85"/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0</v>
      </c>
      <c r="Q38" s="49">
        <v>16</v>
      </c>
      <c r="R38" s="50">
        <v>0</v>
      </c>
    </row>
    <row r="39" spans="2:18" ht="14.25">
      <c r="B39" s="27" t="s">
        <v>23</v>
      </c>
      <c r="C39" s="85"/>
      <c r="D39" s="92">
        <v>2.08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2.08</v>
      </c>
      <c r="Q39" s="49">
        <v>15</v>
      </c>
      <c r="R39" s="50">
        <v>31.200000000000003</v>
      </c>
    </row>
    <row r="40" spans="2:18" ht="15" thickBot="1">
      <c r="B40" s="27" t="s">
        <v>59</v>
      </c>
      <c r="C40" s="85"/>
      <c r="D40" s="92">
        <v>0.96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0.96</v>
      </c>
      <c r="Q40" s="49">
        <v>16</v>
      </c>
      <c r="R40" s="50">
        <v>15.36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5</v>
      </c>
      <c r="R41" s="50">
        <v>0</v>
      </c>
    </row>
    <row r="42" spans="2:18" ht="15.75">
      <c r="B42" s="27" t="s">
        <v>88</v>
      </c>
      <c r="C42" s="88"/>
      <c r="D42" s="92">
        <v>147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147</v>
      </c>
      <c r="Q42" s="49">
        <v>3</v>
      </c>
      <c r="R42" s="51">
        <v>441</v>
      </c>
    </row>
    <row r="43" spans="2:18" ht="15" thickBot="1">
      <c r="B43" s="27" t="s">
        <v>89</v>
      </c>
      <c r="C43" s="89"/>
      <c r="D43" s="97">
        <v>0</v>
      </c>
      <c r="E43" s="97">
        <v>0</v>
      </c>
      <c r="F43" s="97">
        <v>0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0</v>
      </c>
      <c r="Q43" s="49">
        <v>2.5</v>
      </c>
      <c r="R43" s="51">
        <v>0</v>
      </c>
    </row>
    <row r="44" spans="2:18" ht="13.5" thickBot="1">
      <c r="B44" s="17" t="s">
        <v>31</v>
      </c>
      <c r="C44" s="20"/>
      <c r="D44" s="68">
        <v>169.64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169.64</v>
      </c>
      <c r="Q44" s="3"/>
      <c r="R44" s="51"/>
    </row>
    <row r="45" spans="2:18" ht="21" thickTop="1" thickBot="1">
      <c r="B45" s="63" t="s">
        <v>70</v>
      </c>
      <c r="D45" s="98">
        <v>596.48</v>
      </c>
      <c r="E45" s="98">
        <v>0</v>
      </c>
      <c r="F45" s="98">
        <v>0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9">
        <v>0</v>
      </c>
      <c r="P45" s="75">
        <v>596.48</v>
      </c>
      <c r="Q45" s="3"/>
      <c r="R45" s="65"/>
    </row>
    <row r="46" spans="2:18" ht="21" thickTop="1" thickBot="1">
      <c r="B46" s="63" t="s">
        <v>69</v>
      </c>
      <c r="D46" s="100">
        <v>1411.2600000000002</v>
      </c>
      <c r="E46" s="100">
        <v>0</v>
      </c>
      <c r="F46" s="101">
        <v>0</v>
      </c>
      <c r="G46" s="101">
        <v>0</v>
      </c>
      <c r="H46" s="101">
        <v>0</v>
      </c>
      <c r="I46" s="101">
        <v>0</v>
      </c>
      <c r="J46" s="101">
        <v>0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1411.2600000000002</v>
      </c>
      <c r="Q46" s="3"/>
      <c r="R46" s="73">
        <v>1411.2600000000002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SUP.2023</vt:lpstr>
      <vt:lpstr>Tabella stampabile</vt:lpstr>
      <vt:lpstr>'MAGAZ. SUP.2023'!Area_stampa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2023-02-13T08:26:06Z</dcterms:modified>
</cp:coreProperties>
</file>