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" i="2"/>
  <c r="O34"/>
  <c r="N34"/>
  <c r="M34"/>
  <c r="L34"/>
  <c r="K34"/>
  <c r="J34"/>
  <c r="I34"/>
  <c r="H34"/>
  <c r="G34"/>
  <c r="F34"/>
  <c r="E34"/>
  <c r="P33"/>
  <c r="O33"/>
  <c r="N33"/>
  <c r="M33"/>
  <c r="L33"/>
  <c r="K33"/>
  <c r="J33"/>
  <c r="I33"/>
  <c r="H33"/>
  <c r="G33"/>
  <c r="F33"/>
  <c r="E33"/>
  <c r="P32"/>
  <c r="O32"/>
  <c r="N32"/>
  <c r="M32"/>
  <c r="L32"/>
  <c r="K32"/>
  <c r="J32"/>
  <c r="I32"/>
  <c r="H32"/>
  <c r="G32"/>
  <c r="F32"/>
  <c r="E32"/>
  <c r="P31"/>
  <c r="O31"/>
  <c r="N31"/>
  <c r="M31"/>
  <c r="L31"/>
  <c r="K31"/>
  <c r="J31"/>
  <c r="I31"/>
  <c r="H31"/>
  <c r="G31"/>
  <c r="F31"/>
  <c r="E31"/>
  <c r="P30"/>
  <c r="O30"/>
  <c r="N30"/>
  <c r="M30"/>
  <c r="L30"/>
  <c r="K30"/>
  <c r="J30"/>
  <c r="I30"/>
  <c r="H30"/>
  <c r="G30"/>
  <c r="F30"/>
  <c r="E30"/>
  <c r="P29"/>
  <c r="O29"/>
  <c r="N29"/>
  <c r="M29"/>
  <c r="L29"/>
  <c r="K29"/>
  <c r="J29"/>
  <c r="I29"/>
  <c r="H29"/>
  <c r="G29"/>
  <c r="F29"/>
  <c r="E29"/>
  <c r="P28"/>
  <c r="O28"/>
  <c r="N28"/>
  <c r="M28"/>
  <c r="L28"/>
  <c r="K28"/>
  <c r="J28"/>
  <c r="I28"/>
  <c r="H28"/>
  <c r="G28"/>
  <c r="F28"/>
  <c r="E28"/>
  <c r="P27"/>
  <c r="O27"/>
  <c r="N27"/>
  <c r="M27"/>
  <c r="L27"/>
  <c r="K27"/>
  <c r="J27"/>
  <c r="I27"/>
  <c r="H27"/>
  <c r="G27"/>
  <c r="F27"/>
  <c r="E27"/>
  <c r="P26"/>
  <c r="O26"/>
  <c r="N26"/>
  <c r="M26"/>
  <c r="L26"/>
  <c r="K26"/>
  <c r="J26"/>
  <c r="I26"/>
  <c r="H26"/>
  <c r="G26"/>
  <c r="F26"/>
  <c r="E26"/>
  <c r="P25"/>
  <c r="O25"/>
  <c r="N25"/>
  <c r="M25"/>
  <c r="L25"/>
  <c r="K25"/>
  <c r="J25"/>
  <c r="I25"/>
  <c r="H25"/>
  <c r="G25"/>
  <c r="F25"/>
  <c r="E25"/>
  <c r="P24"/>
  <c r="O24"/>
  <c r="N24"/>
  <c r="M24"/>
  <c r="L24"/>
  <c r="K24"/>
  <c r="J24"/>
  <c r="I24"/>
  <c r="H24"/>
  <c r="G24"/>
  <c r="F24"/>
  <c r="E24"/>
  <c r="P23"/>
  <c r="O23"/>
  <c r="N23"/>
  <c r="M23"/>
  <c r="L23"/>
  <c r="K23"/>
  <c r="J23"/>
  <c r="I23"/>
  <c r="H23"/>
  <c r="G23"/>
  <c r="F23"/>
  <c r="E23"/>
  <c r="P22"/>
  <c r="O22"/>
  <c r="N22"/>
  <c r="M22"/>
  <c r="L22"/>
  <c r="K22"/>
  <c r="J22"/>
  <c r="I22"/>
  <c r="H22"/>
  <c r="G22"/>
  <c r="F22"/>
  <c r="E22"/>
  <c r="P21"/>
  <c r="O21"/>
  <c r="N21"/>
  <c r="M21"/>
  <c r="L21"/>
  <c r="K21"/>
  <c r="J21"/>
  <c r="I21"/>
  <c r="H21"/>
  <c r="G21"/>
  <c r="F21"/>
  <c r="E21"/>
  <c r="P20"/>
  <c r="O20"/>
  <c r="N20"/>
  <c r="M20"/>
  <c r="L20"/>
  <c r="K20"/>
  <c r="J20"/>
  <c r="I20"/>
  <c r="H20"/>
  <c r="G20"/>
  <c r="F20"/>
  <c r="E20"/>
  <c r="P19"/>
  <c r="O19"/>
  <c r="N19"/>
  <c r="M19"/>
  <c r="L19"/>
  <c r="K19"/>
  <c r="J19"/>
  <c r="I19"/>
  <c r="H19"/>
  <c r="G19"/>
  <c r="F19"/>
  <c r="E19"/>
  <c r="P18"/>
  <c r="O18"/>
  <c r="N18"/>
  <c r="M18"/>
  <c r="L18"/>
  <c r="K18"/>
  <c r="J18"/>
  <c r="I18"/>
  <c r="H18"/>
  <c r="G18"/>
  <c r="F18"/>
  <c r="E18"/>
  <c r="P17"/>
  <c r="O17"/>
  <c r="N17"/>
  <c r="M17"/>
  <c r="L17"/>
  <c r="K17"/>
  <c r="J17"/>
  <c r="I17"/>
  <c r="H17"/>
  <c r="G17"/>
  <c r="F17"/>
  <c r="E17"/>
  <c r="P16"/>
  <c r="O16"/>
  <c r="N16"/>
  <c r="M16"/>
  <c r="L16"/>
  <c r="K16"/>
  <c r="J16"/>
  <c r="I16"/>
  <c r="H16"/>
  <c r="G16"/>
  <c r="F16"/>
  <c r="E16"/>
  <c r="P15"/>
  <c r="O15"/>
  <c r="N15"/>
  <c r="M15"/>
  <c r="L15"/>
  <c r="K15"/>
  <c r="J15"/>
  <c r="I15"/>
  <c r="H15"/>
  <c r="G15"/>
  <c r="F15"/>
  <c r="E15"/>
  <c r="P14"/>
  <c r="O14"/>
  <c r="N14"/>
  <c r="M14"/>
  <c r="L14"/>
  <c r="K14"/>
  <c r="J14"/>
  <c r="I14"/>
  <c r="H14"/>
  <c r="G14"/>
  <c r="F14"/>
  <c r="E14"/>
  <c r="P13"/>
  <c r="O13"/>
  <c r="N13"/>
  <c r="M13"/>
  <c r="L13"/>
  <c r="K13"/>
  <c r="J13"/>
  <c r="I13"/>
  <c r="H13"/>
  <c r="G13"/>
  <c r="F13"/>
  <c r="E13"/>
  <c r="P12"/>
  <c r="O12"/>
  <c r="N12"/>
  <c r="M12"/>
  <c r="L12"/>
  <c r="K12"/>
  <c r="J12"/>
  <c r="I12"/>
  <c r="H12"/>
  <c r="G12"/>
  <c r="F12"/>
  <c r="E12"/>
  <c r="P11"/>
  <c r="O11"/>
  <c r="N11"/>
  <c r="M11"/>
  <c r="L11"/>
  <c r="K11"/>
  <c r="J11"/>
  <c r="I11"/>
  <c r="H11"/>
  <c r="G11"/>
  <c r="F11"/>
  <c r="E11"/>
  <c r="P10"/>
  <c r="O10"/>
  <c r="N10"/>
  <c r="M10"/>
  <c r="L10"/>
  <c r="K10"/>
  <c r="J10"/>
  <c r="I10"/>
  <c r="H10"/>
  <c r="G10"/>
  <c r="F10"/>
  <c r="E10"/>
  <c r="P9"/>
  <c r="O9"/>
  <c r="N9"/>
  <c r="M9"/>
  <c r="L9"/>
  <c r="K9"/>
  <c r="J9"/>
  <c r="I9"/>
  <c r="H9"/>
  <c r="G9"/>
  <c r="F9"/>
  <c r="E9"/>
  <c r="P8"/>
  <c r="O8"/>
  <c r="N8"/>
  <c r="M8"/>
  <c r="L8"/>
  <c r="K8"/>
  <c r="J8"/>
  <c r="I8"/>
  <c r="H8"/>
  <c r="G8"/>
  <c r="F8"/>
  <c r="E8"/>
  <c r="P7"/>
  <c r="O7"/>
  <c r="N7"/>
  <c r="M7"/>
  <c r="L7"/>
  <c r="K7"/>
  <c r="J7"/>
  <c r="I7"/>
  <c r="H7"/>
  <c r="G7"/>
  <c r="F7"/>
  <c r="E7"/>
  <c r="P6"/>
  <c r="O6"/>
  <c r="N6"/>
  <c r="M6"/>
  <c r="L6"/>
  <c r="K6"/>
  <c r="J6"/>
  <c r="I6"/>
  <c r="H6"/>
  <c r="G6"/>
  <c r="F6"/>
  <c r="E6"/>
  <c r="P5"/>
  <c r="P35" s="1"/>
  <c r="P37" s="1"/>
  <c r="O5"/>
  <c r="O35" s="1"/>
  <c r="O37" s="1"/>
  <c r="N5"/>
  <c r="N35" s="1"/>
  <c r="N37" s="1"/>
  <c r="M5"/>
  <c r="M35" s="1"/>
  <c r="M37" s="1"/>
  <c r="L5"/>
  <c r="L35" s="1"/>
  <c r="L37" s="1"/>
  <c r="K5"/>
  <c r="K35" s="1"/>
  <c r="K37" s="1"/>
  <c r="J5"/>
  <c r="J35" s="1"/>
  <c r="J37" s="1"/>
  <c r="I5"/>
  <c r="I35" s="1"/>
  <c r="I37" s="1"/>
  <c r="H5"/>
  <c r="H35" s="1"/>
  <c r="H37" s="1"/>
  <c r="G5"/>
  <c r="G35" s="1"/>
  <c r="G37" s="1"/>
  <c r="F5"/>
  <c r="F35" s="1"/>
  <c r="F37" s="1"/>
  <c r="E5"/>
  <c r="E35" s="1"/>
  <c r="E37" s="1"/>
  <c r="B18" i="4"/>
  <c r="S10" i="1"/>
  <c r="C87"/>
  <c r="C69"/>
  <c r="C60"/>
  <c r="C46"/>
  <c r="C45"/>
  <c r="C104" l="1"/>
  <c r="C82"/>
  <c r="B35" i="4"/>
  <c r="R2" i="1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O66" l="1"/>
  <c r="K26" s="1"/>
  <c r="AN66"/>
  <c r="AS74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<sst xmlns="http://schemas.openxmlformats.org/spreadsheetml/2006/main" count="917" uniqueCount="115">
  <si>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</si>
  <si>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</si>
  <si>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</si>
  <si>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</si>
  <si>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</si>
  <si>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</si>
  <si>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</si>
  <si>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</si>
  <si>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</si>
  <si>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</si>
  <si>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</si>
  <si>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</si>
  <si>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</si>
  <si>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</si>
  <si>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</si>
  <si>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</si>
  <si>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</si>
  <si>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</si>
  <si>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</si>
  <si>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</si>
  <si>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</si>
  <si>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</si>
  <si>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</si>
  <si>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</si>
  <si>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</si>
  <si>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</si>
  <si>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</si>
  <si>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</si>
  <si>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</si>
  <si>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</si>
  <si>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</si>
  <si>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</si>
  <si>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</si>
  <si>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</si>
  <si>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</si>
  <si>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</si>
  <si>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</si>
  <si>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</si>
  <si>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</si>
  <si>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</si>
  <si>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</si>
  <si>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</si>
  <si>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</si>
  <si>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</si>
  <si>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</si>
  <si>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</si>
  <si>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</si>
  <si>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</si>
  <si>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</si>
  <si>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</si>
  <si>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</si>
  <si>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</si>
  <si>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</si>
  <si>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</si>
  <si>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</si>
  <si>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</si>
  <si>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</si>
  <si>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</si>
  <si>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</si>
  <si>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</si>
  <si>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</si>
  <si>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</si>
  <si>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</si>
  <si>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</si>
  <si>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</si>
  <si>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</si>
  <si>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</si>
  <si>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</si>
  <si>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</si>
  <si>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</si>
  <si>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</si>
  <si>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</si>
  <si>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</si>
  <si>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</si>
  <si>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</si>
  <si>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</si>
  <si>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</si>
  <si>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</si>
  <si>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</si>
  <si>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</si>
  <si>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</si>
  <si>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</si>
  <si>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</si>
  <si>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</si>
  <si>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</si>
  <si>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</si>
  <si>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</si>
  <si>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</si>
  <si>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</si>
  <si>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</si>
  <si>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</si>
  <si>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</si>
  <si>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</si>
  <si>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</si>
  <si>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</si>
  <si>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</si>
  <si>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</si>
  <si>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</si>
  <si>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</si>
  <si>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</si>
  <si>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</si>
  <si>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</si>
  <si>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</si>
  <si>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</si>
  <si>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</si>
  <si>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</si>
  <si>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</si>
  <si>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</si>
  <si>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</si>
  <si>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</si>
  <si>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t>giac. 31 gen 2024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</si>
  <si>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</si>
  <si>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</si>
  <si>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Media gen. 2023</t>
  </si>
  <si>
    <t>diff.  Giacenza gen. 2024 -2023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</si>
</sst>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7633024"/>
        <c:axId val="57651200"/>
      </c:lineChart>
      <c:catAx>
        <c:axId val="5763302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7651200"/>
        <c:crosses val="autoZero"/>
        <c:auto val="1"/>
        <c:lblAlgn val="ctr"/>
        <c:lblOffset val="100"/>
      </c:catAx>
      <c:valAx>
        <c:axId val="57651200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763302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014"/>
          <c:y val="2.4242424242424229E-2"/>
          <c:w val="0.33007530600731333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671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3300608"/>
        <c:axId val="53302400"/>
      </c:lineChart>
      <c:catAx>
        <c:axId val="5330060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302400"/>
        <c:crosses val="autoZero"/>
        <c:auto val="1"/>
        <c:lblAlgn val="ctr"/>
        <c:lblOffset val="100"/>
      </c:catAx>
      <c:valAx>
        <c:axId val="53302400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3300608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503"/>
          <c:y val="8.771929824561403E-3"/>
          <c:w val="0.33084831609164"/>
          <c:h val="7.9311023622048546E-2"/>
        </c:manualLayout>
      </c:layout>
    </c:legend>
    <c:plotVisOnly val="1"/>
    <c:dispBlanksAs val="gap"/>
  </c:chart>
  <c:printSettings>
    <c:headerFooter/>
    <c:pageMargins b="0.74803149606302477" l="0.70866141732285848" r="0.70866141732285848" t="0.74803149606302477" header="0.31496062992127788" footer="0.3149606299212778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28515625" bestFit="1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5">
        <v>45322</v>
      </c>
      <c r="S1" s="77"/>
      <c r="T1" s="78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1365.3</v>
      </c>
      <c r="S3" s="84"/>
      <c r="T3" s="85"/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0</v>
      </c>
      <c r="F4" s="22">
        <f t="shared" ref="F4:F5" si="2">P44</f>
        <v>0</v>
      </c>
      <c r="G4" s="22">
        <f>U44</f>
        <v>0</v>
      </c>
      <c r="H4" s="22">
        <f>Z44</f>
        <v>0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0" t="s">
        <v>85</v>
      </c>
      <c r="R4" s="84">
        <v>1474.519</v>
      </c>
      <c r="S4" s="84"/>
      <c r="T4" s="85"/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0</v>
      </c>
      <c r="F5" s="23">
        <f t="shared" si="2"/>
        <v>0</v>
      </c>
      <c r="G5" s="23">
        <f>U45</f>
        <v>0</v>
      </c>
      <c r="H5" s="23">
        <f>Z45</f>
        <v>0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0" t="s">
        <v>86</v>
      </c>
      <c r="R5" s="84">
        <v>1472.13</v>
      </c>
      <c r="S5" s="84"/>
      <c r="T5" s="85"/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0</v>
      </c>
      <c r="F6" s="23">
        <f t="shared" ref="F6:F33" si="5">P46</f>
        <v>0</v>
      </c>
      <c r="G6" s="23">
        <f t="shared" ref="G6:G33" si="6">U46</f>
        <v>0</v>
      </c>
      <c r="H6" s="23">
        <f t="shared" ref="H6:H32" si="7">Z46</f>
        <v>0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0" t="s">
        <v>87</v>
      </c>
      <c r="R6" s="84">
        <f>SUM(R2:R5)</f>
        <v>7441.1689999999999</v>
      </c>
      <c r="S6" s="84"/>
      <c r="T6" s="85"/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4350.9045329949231</v>
      </c>
      <c r="S8" s="84"/>
      <c r="T8" s="85"/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0</v>
      </c>
      <c r="F9" s="23">
        <f t="shared" si="5"/>
        <v>0</v>
      </c>
      <c r="G9" s="23">
        <f t="shared" si="6"/>
        <v>0</v>
      </c>
      <c r="H9" s="23">
        <f t="shared" si="7"/>
        <v>0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0"/>
      <c r="R9" s="84"/>
      <c r="S9" s="84" t="s">
        <v>110</v>
      </c>
      <c r="T9" s="85" t="s">
        <v>89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0</v>
      </c>
      <c r="F10" s="23">
        <f t="shared" si="5"/>
        <v>0</v>
      </c>
      <c r="G10" s="23">
        <f t="shared" si="6"/>
        <v>0</v>
      </c>
      <c r="H10" s="23">
        <f t="shared" si="7"/>
        <v>0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1" t="s">
        <v>107</v>
      </c>
      <c r="R10" s="86">
        <f>R6-R8</f>
        <v>3090.2644670050768</v>
      </c>
      <c r="S10" s="125">
        <f>G107</f>
        <v>3092.5144670050763</v>
      </c>
      <c r="T10" s="87">
        <f>S10-R10</f>
        <v>2.2499999999995453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0</v>
      </c>
      <c r="F11" s="23">
        <f t="shared" si="5"/>
        <v>0</v>
      </c>
      <c r="G11" s="23">
        <f t="shared" si="6"/>
        <v>0</v>
      </c>
      <c r="H11" s="23">
        <f t="shared" si="7"/>
        <v>0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0</v>
      </c>
      <c r="F12" s="23">
        <f t="shared" si="5"/>
        <v>0</v>
      </c>
      <c r="G12" s="23">
        <f t="shared" si="6"/>
        <v>0</v>
      </c>
      <c r="H12" s="23">
        <f t="shared" si="7"/>
        <v>0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0</v>
      </c>
      <c r="F13" s="23">
        <f t="shared" si="5"/>
        <v>0</v>
      </c>
      <c r="G13" s="23">
        <f t="shared" si="6"/>
        <v>0</v>
      </c>
      <c r="H13" s="23">
        <f t="shared" si="7"/>
        <v>0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0</v>
      </c>
      <c r="F14" s="23">
        <f t="shared" si="5"/>
        <v>0</v>
      </c>
      <c r="G14" s="23">
        <f t="shared" si="6"/>
        <v>0</v>
      </c>
      <c r="H14" s="23">
        <f t="shared" si="7"/>
        <v>0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0</v>
      </c>
      <c r="F15" s="23">
        <f t="shared" si="5"/>
        <v>0</v>
      </c>
      <c r="G15" s="23">
        <f t="shared" si="6"/>
        <v>0</v>
      </c>
      <c r="H15" s="23">
        <f t="shared" si="7"/>
        <v>0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0</v>
      </c>
      <c r="F16" s="23">
        <f t="shared" si="5"/>
        <v>0</v>
      </c>
      <c r="G16" s="23">
        <f t="shared" si="6"/>
        <v>0</v>
      </c>
      <c r="H16" s="23">
        <f t="shared" si="7"/>
        <v>0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0</v>
      </c>
      <c r="F17" s="23">
        <f t="shared" si="5"/>
        <v>0</v>
      </c>
      <c r="G17" s="23">
        <f t="shared" si="6"/>
        <v>0</v>
      </c>
      <c r="H17" s="23">
        <f t="shared" si="7"/>
        <v>0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0</v>
      </c>
      <c r="F18" s="23">
        <f t="shared" si="5"/>
        <v>0</v>
      </c>
      <c r="G18" s="23">
        <f t="shared" si="6"/>
        <v>0</v>
      </c>
      <c r="H18" s="23">
        <f t="shared" si="7"/>
        <v>0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0</v>
      </c>
      <c r="F19" s="23">
        <f t="shared" si="5"/>
        <v>0</v>
      </c>
      <c r="G19" s="23">
        <f t="shared" si="6"/>
        <v>0</v>
      </c>
      <c r="H19" s="23">
        <f t="shared" si="7"/>
        <v>0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0</v>
      </c>
      <c r="F20" s="23">
        <f t="shared" si="5"/>
        <v>0</v>
      </c>
      <c r="G20" s="23">
        <f t="shared" si="6"/>
        <v>0</v>
      </c>
      <c r="H20" s="23">
        <f t="shared" si="7"/>
        <v>0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0</v>
      </c>
      <c r="F21" s="23">
        <f t="shared" si="5"/>
        <v>0</v>
      </c>
      <c r="G21" s="23">
        <f t="shared" si="6"/>
        <v>0</v>
      </c>
      <c r="H21" s="23">
        <f t="shared" si="7"/>
        <v>0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0</v>
      </c>
      <c r="F22" s="23">
        <f t="shared" si="5"/>
        <v>0</v>
      </c>
      <c r="G22" s="23">
        <f t="shared" si="6"/>
        <v>0</v>
      </c>
      <c r="H22" s="23">
        <f t="shared" si="7"/>
        <v>0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0</v>
      </c>
      <c r="F23" s="23">
        <f t="shared" si="5"/>
        <v>0</v>
      </c>
      <c r="G23" s="23">
        <f t="shared" si="6"/>
        <v>0</v>
      </c>
      <c r="H23" s="23">
        <f t="shared" si="7"/>
        <v>0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0</v>
      </c>
      <c r="F24" s="23">
        <f t="shared" si="5"/>
        <v>0</v>
      </c>
      <c r="G24" s="23">
        <f t="shared" si="6"/>
        <v>0</v>
      </c>
      <c r="H24" s="23">
        <f t="shared" si="7"/>
        <v>0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0</v>
      </c>
      <c r="F25" s="23">
        <f t="shared" si="5"/>
        <v>0</v>
      </c>
      <c r="G25" s="23">
        <f t="shared" si="6"/>
        <v>0</v>
      </c>
      <c r="H25" s="23">
        <f t="shared" si="7"/>
        <v>0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0</v>
      </c>
      <c r="F26" s="23">
        <f t="shared" si="5"/>
        <v>0</v>
      </c>
      <c r="G26" s="23">
        <f t="shared" si="6"/>
        <v>0</v>
      </c>
      <c r="H26" s="23">
        <f t="shared" si="7"/>
        <v>0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0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0</v>
      </c>
      <c r="F28" s="23">
        <f t="shared" si="5"/>
        <v>0</v>
      </c>
      <c r="G28" s="23">
        <f t="shared" si="6"/>
        <v>0</v>
      </c>
      <c r="H28" s="23">
        <f t="shared" si="7"/>
        <v>0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0</v>
      </c>
      <c r="F29" s="23">
        <f t="shared" si="5"/>
        <v>0</v>
      </c>
      <c r="G29" s="23">
        <f t="shared" si="6"/>
        <v>0</v>
      </c>
      <c r="H29" s="23">
        <f t="shared" si="7"/>
        <v>0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0</v>
      </c>
      <c r="F30" s="23">
        <f t="shared" si="5"/>
        <v>0</v>
      </c>
      <c r="G30" s="23">
        <f t="shared" si="6"/>
        <v>0</v>
      </c>
      <c r="H30" s="23">
        <f t="shared" si="7"/>
        <v>0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0</v>
      </c>
      <c r="F31" s="23">
        <f t="shared" si="5"/>
        <v>0</v>
      </c>
      <c r="G31" s="23">
        <f t="shared" si="6"/>
        <v>0</v>
      </c>
      <c r="H31" s="23">
        <f t="shared" si="7"/>
        <v>0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0</v>
      </c>
      <c r="F32" s="23">
        <f t="shared" si="5"/>
        <v>0</v>
      </c>
      <c r="G32" s="23">
        <f t="shared" si="6"/>
        <v>0</v>
      </c>
      <c r="H32" s="23">
        <f t="shared" si="7"/>
        <v>0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0</v>
      </c>
      <c r="F34" s="115">
        <f t="shared" si="16"/>
        <v>0</v>
      </c>
      <c r="G34" s="115">
        <f t="shared" si="16"/>
        <v>0</v>
      </c>
      <c r="H34" s="115">
        <f t="shared" si="16"/>
        <v>0</v>
      </c>
      <c r="I34" s="115">
        <f t="shared" si="16"/>
        <v>0</v>
      </c>
      <c r="J34" s="115">
        <f t="shared" si="16"/>
        <v>0</v>
      </c>
      <c r="K34" s="115">
        <f t="shared" si="16"/>
        <v>0</v>
      </c>
      <c r="L34" s="115">
        <f>SUM(L4:L33)</f>
        <v>0</v>
      </c>
      <c r="M34" s="115">
        <f t="shared" si="16"/>
        <v>0</v>
      </c>
      <c r="N34" s="115">
        <f t="shared" si="16"/>
        <v>0</v>
      </c>
      <c r="O34" s="115">
        <f t="shared" si="16"/>
        <v>0</v>
      </c>
      <c r="P34" s="64">
        <f>SUM(D34:O34)</f>
        <v>4350.9045329949231</v>
      </c>
      <c r="Q34" t="s">
        <v>64</v>
      </c>
    </row>
    <row r="35" spans="1:62">
      <c r="C35" t="s">
        <v>62</v>
      </c>
      <c r="D35" s="127">
        <v>326</v>
      </c>
      <c r="E35" s="90"/>
      <c r="O35" s="90"/>
      <c r="P35">
        <f>SUM(D35:O35)</f>
        <v>326</v>
      </c>
      <c r="Q35" t="s">
        <v>65</v>
      </c>
    </row>
    <row r="36" spans="1:62">
      <c r="C36" t="s">
        <v>67</v>
      </c>
      <c r="D36" s="63">
        <f>D34/D35</f>
        <v>13.346332923297311</v>
      </c>
      <c r="E36" s="63" t="e">
        <f t="shared" ref="E36:O36" si="17">E34/E35</f>
        <v>#DIV/0!</v>
      </c>
      <c r="F36" s="63" t="e">
        <f t="shared" si="17"/>
        <v>#DIV/0!</v>
      </c>
      <c r="G36" s="63" t="e">
        <f t="shared" si="17"/>
        <v>#DIV/0!</v>
      </c>
      <c r="H36" s="63" t="e">
        <f t="shared" si="17"/>
        <v>#DIV/0!</v>
      </c>
      <c r="I36" s="63" t="e">
        <f t="shared" si="17"/>
        <v>#DIV/0!</v>
      </c>
      <c r="J36" s="63" t="e">
        <f t="shared" si="17"/>
        <v>#DIV/0!</v>
      </c>
      <c r="K36" s="63" t="e">
        <f t="shared" si="17"/>
        <v>#DIV/0!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13.346332923297311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7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8"/>
      <c r="B41" s="136" t="s">
        <v>95</v>
      </c>
      <c r="C41" s="1" t="s">
        <v>5</v>
      </c>
      <c r="D41" s="1" t="s">
        <v>3</v>
      </c>
      <c r="E41" s="136" t="s">
        <v>95</v>
      </c>
      <c r="F41" s="60" t="s">
        <v>30</v>
      </c>
      <c r="G41" s="136" t="s">
        <v>95</v>
      </c>
      <c r="H41" s="1" t="s">
        <v>5</v>
      </c>
      <c r="I41" s="1" t="s">
        <v>3</v>
      </c>
      <c r="J41" s="136" t="s">
        <v>95</v>
      </c>
      <c r="K41" s="60" t="s">
        <v>31</v>
      </c>
      <c r="L41" s="136" t="s">
        <v>95</v>
      </c>
      <c r="M41" s="1" t="s">
        <v>5</v>
      </c>
      <c r="N41" s="1" t="s">
        <v>3</v>
      </c>
      <c r="O41" s="136" t="s">
        <v>95</v>
      </c>
      <c r="P41" s="60" t="s">
        <v>32</v>
      </c>
      <c r="Q41" s="136" t="s">
        <v>95</v>
      </c>
      <c r="R41" s="1" t="s">
        <v>5</v>
      </c>
      <c r="S41" s="1" t="s">
        <v>3</v>
      </c>
      <c r="T41" s="136" t="s">
        <v>95</v>
      </c>
      <c r="U41" s="60" t="s">
        <v>33</v>
      </c>
      <c r="V41" s="136" t="s">
        <v>95</v>
      </c>
      <c r="W41" s="1" t="s">
        <v>5</v>
      </c>
      <c r="X41" s="1" t="s">
        <v>3</v>
      </c>
      <c r="Y41" s="136" t="s">
        <v>95</v>
      </c>
      <c r="Z41" s="60" t="s">
        <v>38</v>
      </c>
      <c r="AA41" s="136" t="s">
        <v>95</v>
      </c>
      <c r="AB41" s="1" t="s">
        <v>5</v>
      </c>
      <c r="AC41" s="1" t="s">
        <v>3</v>
      </c>
      <c r="AD41" s="136" t="s">
        <v>95</v>
      </c>
      <c r="AE41" s="60" t="s">
        <v>52</v>
      </c>
      <c r="AF41" s="136" t="s">
        <v>95</v>
      </c>
      <c r="AG41" s="1" t="s">
        <v>5</v>
      </c>
      <c r="AH41" s="1" t="s">
        <v>3</v>
      </c>
      <c r="AI41" s="136" t="s">
        <v>95</v>
      </c>
      <c r="AJ41" s="60" t="s">
        <v>54</v>
      </c>
      <c r="AK41" s="136" t="s">
        <v>95</v>
      </c>
      <c r="AL41" s="1" t="s">
        <v>5</v>
      </c>
      <c r="AM41" s="1" t="s">
        <v>3</v>
      </c>
      <c r="AN41" s="136" t="s">
        <v>95</v>
      </c>
      <c r="AO41" s="60" t="s">
        <v>55</v>
      </c>
      <c r="AP41" s="136" t="s">
        <v>95</v>
      </c>
      <c r="AQ41" s="1" t="s">
        <v>5</v>
      </c>
      <c r="AR41" s="1" t="s">
        <v>3</v>
      </c>
      <c r="AS41" s="136" t="s">
        <v>95</v>
      </c>
      <c r="AT41" s="60" t="s">
        <v>56</v>
      </c>
      <c r="AU41" s="136" t="s">
        <v>95</v>
      </c>
      <c r="AV41" s="1" t="s">
        <v>5</v>
      </c>
      <c r="AW41" s="1" t="s">
        <v>3</v>
      </c>
      <c r="AX41" s="136" t="s">
        <v>95</v>
      </c>
      <c r="AY41" s="60" t="s">
        <v>57</v>
      </c>
      <c r="AZ41" s="136" t="s">
        <v>95</v>
      </c>
      <c r="BA41" s="1" t="s">
        <v>5</v>
      </c>
      <c r="BB41" s="1" t="s">
        <v>3</v>
      </c>
      <c r="BC41" s="136" t="s">
        <v>95</v>
      </c>
      <c r="BD41" s="60" t="s">
        <v>58</v>
      </c>
      <c r="BE41" s="136" t="s">
        <v>95</v>
      </c>
      <c r="BF41" s="1" t="s">
        <v>93</v>
      </c>
      <c r="BG41" s="1" t="s">
        <v>92</v>
      </c>
      <c r="BH41" s="136" t="s">
        <v>95</v>
      </c>
      <c r="BI41" s="60" t="s">
        <v>59</v>
      </c>
    </row>
    <row r="42" spans="1:62" ht="15" customHeight="1">
      <c r="A42" s="138"/>
      <c r="B42" s="136"/>
      <c r="C42" s="8" t="s">
        <v>69</v>
      </c>
      <c r="D42" s="1" t="s">
        <v>94</v>
      </c>
      <c r="E42" s="136"/>
      <c r="F42" s="60"/>
      <c r="G42" s="136"/>
      <c r="H42" s="8" t="s">
        <v>69</v>
      </c>
      <c r="I42" s="1"/>
      <c r="J42" s="136"/>
      <c r="K42" s="60"/>
      <c r="L42" s="136"/>
      <c r="M42" s="8" t="s">
        <v>69</v>
      </c>
      <c r="N42" s="1"/>
      <c r="O42" s="136"/>
      <c r="P42" s="60"/>
      <c r="Q42" s="136"/>
      <c r="R42" s="8" t="s">
        <v>69</v>
      </c>
      <c r="S42" s="1"/>
      <c r="T42" s="136"/>
      <c r="U42" s="60"/>
      <c r="V42" s="136"/>
      <c r="W42" s="8" t="s">
        <v>69</v>
      </c>
      <c r="X42" s="1"/>
      <c r="Y42" s="136"/>
      <c r="Z42" s="60"/>
      <c r="AA42" s="136"/>
      <c r="AB42" s="8" t="s">
        <v>69</v>
      </c>
      <c r="AC42" s="1"/>
      <c r="AD42" s="136"/>
      <c r="AE42" s="60"/>
      <c r="AF42" s="136"/>
      <c r="AG42" s="8" t="s">
        <v>69</v>
      </c>
      <c r="AH42" s="1"/>
      <c r="AI42" s="136"/>
      <c r="AJ42" s="60"/>
      <c r="AK42" s="136"/>
      <c r="AL42" s="8" t="s">
        <v>69</v>
      </c>
      <c r="AM42" s="1"/>
      <c r="AN42" s="136"/>
      <c r="AO42" s="60"/>
      <c r="AP42" s="136"/>
      <c r="AQ42" s="8" t="s">
        <v>69</v>
      </c>
      <c r="AR42" s="1"/>
      <c r="AS42" s="136"/>
      <c r="AT42" s="60"/>
      <c r="AU42" s="136"/>
      <c r="AV42" s="8" t="s">
        <v>69</v>
      </c>
      <c r="AW42" s="1"/>
      <c r="AX42" s="136"/>
      <c r="AY42" s="60"/>
      <c r="AZ42" s="136"/>
      <c r="BA42" s="8" t="s">
        <v>69</v>
      </c>
      <c r="BB42" s="1"/>
      <c r="BC42" s="136"/>
      <c r="BD42" s="60"/>
      <c r="BE42" s="136"/>
      <c r="BF42" s="8" t="s">
        <v>69</v>
      </c>
      <c r="BG42" s="1"/>
      <c r="BH42" s="136"/>
      <c r="BI42" s="60"/>
    </row>
    <row r="43" spans="1:62">
      <c r="A43" s="139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/>
      <c r="H44" s="16"/>
      <c r="I44" s="17"/>
      <c r="J44" s="18">
        <f>O80</f>
        <v>0</v>
      </c>
      <c r="K44" s="55">
        <f>(G44+H44+I44)-J44</f>
        <v>0</v>
      </c>
      <c r="L44" s="16"/>
      <c r="M44" s="129"/>
      <c r="N44" s="19"/>
      <c r="O44" s="20">
        <f>W80</f>
        <v>0</v>
      </c>
      <c r="P44" s="55">
        <f>(L44+M44+N44)-O44</f>
        <v>0</v>
      </c>
      <c r="Q44" s="16"/>
      <c r="R44" s="16"/>
      <c r="S44" s="19"/>
      <c r="T44" s="20">
        <f>AE80</f>
        <v>0</v>
      </c>
      <c r="U44" s="55">
        <f>(Q44+R44+S44)-T44</f>
        <v>0</v>
      </c>
      <c r="V44" s="20"/>
      <c r="W44" s="16"/>
      <c r="X44" s="19"/>
      <c r="Y44" s="20">
        <f>AM80</f>
        <v>0</v>
      </c>
      <c r="Z44" s="55">
        <f>(V44+W44+X44)-Y44</f>
        <v>0</v>
      </c>
      <c r="AA44" s="16"/>
      <c r="AB44" s="16"/>
      <c r="AC44" s="19"/>
      <c r="AD44" s="20">
        <f>AU80</f>
        <v>0</v>
      </c>
      <c r="AE44" s="55">
        <f>(AA44+AB44+AC44)-AD44</f>
        <v>0</v>
      </c>
      <c r="AF44" s="16"/>
      <c r="AG44" s="16"/>
      <c r="AH44" s="19"/>
      <c r="AI44" s="20">
        <f>BC80</f>
        <v>0</v>
      </c>
      <c r="AJ44" s="55">
        <f>(AF44+AG44+AH44)-AI44</f>
        <v>0</v>
      </c>
      <c r="AK44" s="16"/>
      <c r="AL44" s="16"/>
      <c r="AM44" s="19"/>
      <c r="AN44" s="20">
        <f>BK80</f>
        <v>0</v>
      </c>
      <c r="AO44" s="55">
        <f>(AK44+AL44+AM44)-AN44</f>
        <v>0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2"/>
      <c r="AW44" s="19"/>
      <c r="AX44" s="82">
        <f>CA80</f>
        <v>0</v>
      </c>
      <c r="AY44" s="55">
        <f>(AU44+AV44+AW44)-AX44</f>
        <v>0</v>
      </c>
      <c r="AZ44" s="82"/>
      <c r="BA44" s="16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/>
      <c r="H45" s="16"/>
      <c r="I45" s="17"/>
      <c r="J45" s="18">
        <f t="shared" ref="J45" si="19">O81</f>
        <v>0</v>
      </c>
      <c r="K45" s="55">
        <f t="shared" ref="K45:K73" si="20">(G45+H45+I45)-J45</f>
        <v>0</v>
      </c>
      <c r="L45" s="16"/>
      <c r="M45" s="16"/>
      <c r="N45" s="19"/>
      <c r="O45" s="20">
        <f t="shared" ref="O45" si="21">W81</f>
        <v>0</v>
      </c>
      <c r="P45" s="55">
        <f>(L45+M45+N45)-O45</f>
        <v>0</v>
      </c>
      <c r="Q45" s="16"/>
      <c r="R45" s="16"/>
      <c r="S45" s="19"/>
      <c r="T45" s="20">
        <f t="shared" ref="T45" si="22">AE81</f>
        <v>0</v>
      </c>
      <c r="U45" s="56">
        <f>(Q45+R45+S45)-T45</f>
        <v>0</v>
      </c>
      <c r="V45" s="20"/>
      <c r="W45" s="16"/>
      <c r="X45" s="19"/>
      <c r="Y45" s="20">
        <f t="shared" ref="Y45" si="23">AM81</f>
        <v>0</v>
      </c>
      <c r="Z45" s="56">
        <f>(V45+W45+X45)-Y45</f>
        <v>0</v>
      </c>
      <c r="AA45" s="16"/>
      <c r="AB45" s="16"/>
      <c r="AC45" s="19"/>
      <c r="AD45" s="20">
        <f t="shared" ref="AD45" si="24">AU81</f>
        <v>0</v>
      </c>
      <c r="AE45" s="56">
        <f t="shared" ref="AE45:AE71" si="25">AA45+AB45+AC45-AD45</f>
        <v>0</v>
      </c>
      <c r="AF45" s="16"/>
      <c r="AG45" s="122"/>
      <c r="AH45" s="19"/>
      <c r="AI45" s="20">
        <f t="shared" ref="AI45" si="26">BC81</f>
        <v>0</v>
      </c>
      <c r="AJ45" s="56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6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2">
        <f t="shared" ref="AX45" si="32">CA81</f>
        <v>0</v>
      </c>
      <c r="AY45" s="56">
        <f t="shared" ref="AY45:AY71" si="33">AU45+AV45+AW45-AX45</f>
        <v>0</v>
      </c>
      <c r="AZ45" s="82"/>
      <c r="BA45" s="16"/>
      <c r="BB45" s="122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/>
      <c r="H46" s="16"/>
      <c r="I46" s="17"/>
      <c r="J46" s="18">
        <f t="shared" ref="J46:J65" si="40">O82</f>
        <v>0</v>
      </c>
      <c r="K46" s="55">
        <f t="shared" si="20"/>
        <v>0</v>
      </c>
      <c r="L46" s="16"/>
      <c r="M46" s="16"/>
      <c r="N46" s="19"/>
      <c r="O46" s="20">
        <f t="shared" ref="O46:O65" si="41">W82</f>
        <v>0</v>
      </c>
      <c r="P46" s="55">
        <f t="shared" ref="P46:P71" si="42">(L46+M46+N46)-O46</f>
        <v>0</v>
      </c>
      <c r="Q46" s="16"/>
      <c r="R46" s="16"/>
      <c r="S46" s="19"/>
      <c r="T46" s="20">
        <f t="shared" ref="T46:T65" si="43">AE82</f>
        <v>0</v>
      </c>
      <c r="U46" s="56">
        <f t="shared" ref="U46:U71" si="44">(Q46+R46+S46)-T46</f>
        <v>0</v>
      </c>
      <c r="V46" s="20"/>
      <c r="W46" s="16"/>
      <c r="X46" s="19"/>
      <c r="Y46" s="20">
        <f t="shared" ref="Y46:Y65" si="45">AM82</f>
        <v>0</v>
      </c>
      <c r="Z46" s="56">
        <f t="shared" ref="Z46:Z71" si="46">(V46+W46+X46)-Y46</f>
        <v>0</v>
      </c>
      <c r="AA46" s="16"/>
      <c r="AB46" s="16"/>
      <c r="AC46" s="19"/>
      <c r="AD46" s="20">
        <f t="shared" ref="AD46:AD65" si="47">AU82</f>
        <v>0</v>
      </c>
      <c r="AE46" s="55">
        <f t="shared" si="25"/>
        <v>0</v>
      </c>
      <c r="AF46" s="16"/>
      <c r="AG46" s="16"/>
      <c r="AH46" s="19"/>
      <c r="AI46" s="20">
        <f t="shared" ref="AI46:AI65" si="48">BC82</f>
        <v>0</v>
      </c>
      <c r="AJ46" s="55">
        <f t="shared" si="27"/>
        <v>0</v>
      </c>
      <c r="AK46" s="16"/>
      <c r="AL46" s="16"/>
      <c r="AM46" s="19"/>
      <c r="AN46" s="20">
        <f t="shared" ref="AN46:AN65" si="49">BK82</f>
        <v>0</v>
      </c>
      <c r="AO46" s="55">
        <f t="shared" si="29"/>
        <v>0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2">
        <f t="shared" ref="AX46:AX65" si="51">CA82</f>
        <v>0</v>
      </c>
      <c r="AY46" s="55">
        <f t="shared" si="33"/>
        <v>0</v>
      </c>
      <c r="AZ46" s="82"/>
      <c r="BA46" s="16"/>
      <c r="BB46" s="19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/>
      <c r="H47" s="16"/>
      <c r="I47" s="17"/>
      <c r="J47" s="18">
        <f t="shared" si="40"/>
        <v>0</v>
      </c>
      <c r="K47" s="55">
        <f t="shared" si="20"/>
        <v>0</v>
      </c>
      <c r="L47" s="16"/>
      <c r="M47" s="16"/>
      <c r="N47" s="19"/>
      <c r="O47" s="20">
        <f t="shared" si="41"/>
        <v>0</v>
      </c>
      <c r="P47" s="55">
        <f t="shared" si="42"/>
        <v>0</v>
      </c>
      <c r="Q47" s="16"/>
      <c r="R47" s="16"/>
      <c r="S47" s="19"/>
      <c r="T47" s="20">
        <f t="shared" si="43"/>
        <v>0</v>
      </c>
      <c r="U47" s="56">
        <f t="shared" si="44"/>
        <v>0</v>
      </c>
      <c r="V47" s="20"/>
      <c r="W47" s="16"/>
      <c r="X47" s="19"/>
      <c r="Y47" s="20">
        <f t="shared" si="45"/>
        <v>0</v>
      </c>
      <c r="Z47" s="56">
        <f t="shared" si="46"/>
        <v>0</v>
      </c>
      <c r="AA47" s="16"/>
      <c r="AB47" s="16"/>
      <c r="AC47" s="19"/>
      <c r="AD47" s="20">
        <f t="shared" si="47"/>
        <v>0</v>
      </c>
      <c r="AE47" s="55">
        <f t="shared" si="25"/>
        <v>0</v>
      </c>
      <c r="AF47" s="16"/>
      <c r="AG47" s="16"/>
      <c r="AH47" s="19"/>
      <c r="AI47" s="20">
        <f t="shared" si="48"/>
        <v>0</v>
      </c>
      <c r="AJ47" s="55">
        <f t="shared" si="27"/>
        <v>0</v>
      </c>
      <c r="AK47" s="16"/>
      <c r="AL47" s="16"/>
      <c r="AM47" s="19"/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2">
        <f t="shared" si="51"/>
        <v>0</v>
      </c>
      <c r="AY47" s="55">
        <f t="shared" si="33"/>
        <v>0</v>
      </c>
      <c r="AZ47" s="82"/>
      <c r="BA47" s="16"/>
      <c r="BB47" s="19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/>
      <c r="H48" s="16"/>
      <c r="I48" s="17"/>
      <c r="J48" s="18">
        <f t="shared" si="40"/>
        <v>0</v>
      </c>
      <c r="K48" s="55">
        <f t="shared" si="20"/>
        <v>0</v>
      </c>
      <c r="L48" s="16"/>
      <c r="M48" s="16"/>
      <c r="N48" s="19"/>
      <c r="O48" s="20">
        <f t="shared" si="41"/>
        <v>0</v>
      </c>
      <c r="P48" s="55">
        <f t="shared" si="42"/>
        <v>0</v>
      </c>
      <c r="Q48" s="16"/>
      <c r="R48" s="16"/>
      <c r="S48" s="19"/>
      <c r="T48" s="20">
        <f t="shared" si="43"/>
        <v>0</v>
      </c>
      <c r="U48" s="56">
        <f t="shared" si="44"/>
        <v>0</v>
      </c>
      <c r="V48" s="20"/>
      <c r="W48" s="16"/>
      <c r="X48" s="19"/>
      <c r="Y48" s="20">
        <f t="shared" si="45"/>
        <v>0</v>
      </c>
      <c r="Z48" s="56">
        <f t="shared" si="46"/>
        <v>0</v>
      </c>
      <c r="AA48" s="16"/>
      <c r="AB48" s="16"/>
      <c r="AC48" s="19"/>
      <c r="AD48" s="20">
        <f t="shared" si="47"/>
        <v>0</v>
      </c>
      <c r="AE48" s="55">
        <f t="shared" si="25"/>
        <v>0</v>
      </c>
      <c r="AF48" s="16"/>
      <c r="AG48" s="16"/>
      <c r="AH48" s="19"/>
      <c r="AI48" s="20">
        <f t="shared" si="48"/>
        <v>0</v>
      </c>
      <c r="AJ48" s="55">
        <f t="shared" si="27"/>
        <v>0</v>
      </c>
      <c r="AK48" s="16"/>
      <c r="AL48" s="16"/>
      <c r="AM48" s="19"/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2">
        <f t="shared" si="51"/>
        <v>0</v>
      </c>
      <c r="AY48" s="55">
        <f t="shared" si="33"/>
        <v>0</v>
      </c>
      <c r="AZ48" s="82"/>
      <c r="BA48" s="16"/>
      <c r="BB48" s="19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/>
      <c r="H49" s="16"/>
      <c r="I49" s="17"/>
      <c r="J49" s="18">
        <f t="shared" si="40"/>
        <v>0</v>
      </c>
      <c r="K49" s="55">
        <f t="shared" si="20"/>
        <v>0</v>
      </c>
      <c r="L49" s="16"/>
      <c r="M49" s="16"/>
      <c r="N49" s="19"/>
      <c r="O49" s="20">
        <f t="shared" si="41"/>
        <v>0</v>
      </c>
      <c r="P49" s="55">
        <f t="shared" si="42"/>
        <v>0</v>
      </c>
      <c r="Q49" s="16"/>
      <c r="R49" s="16"/>
      <c r="S49" s="19"/>
      <c r="T49" s="20">
        <f t="shared" si="43"/>
        <v>0</v>
      </c>
      <c r="U49" s="56">
        <f t="shared" si="44"/>
        <v>0</v>
      </c>
      <c r="V49" s="20"/>
      <c r="W49" s="16"/>
      <c r="X49" s="19"/>
      <c r="Y49" s="20">
        <f t="shared" si="45"/>
        <v>0</v>
      </c>
      <c r="Z49" s="56">
        <f t="shared" si="46"/>
        <v>0</v>
      </c>
      <c r="AA49" s="16"/>
      <c r="AB49" s="16"/>
      <c r="AC49" s="19"/>
      <c r="AD49" s="20">
        <f t="shared" si="47"/>
        <v>0</v>
      </c>
      <c r="AE49" s="55">
        <f t="shared" si="25"/>
        <v>0</v>
      </c>
      <c r="AF49" s="16"/>
      <c r="AG49" s="16"/>
      <c r="AH49" s="19"/>
      <c r="AI49" s="20">
        <f t="shared" si="48"/>
        <v>0</v>
      </c>
      <c r="AJ49" s="55">
        <f t="shared" si="27"/>
        <v>0</v>
      </c>
      <c r="AK49" s="16"/>
      <c r="AL49" s="16"/>
      <c r="AM49" s="19"/>
      <c r="AN49" s="20">
        <f t="shared" si="49"/>
        <v>0</v>
      </c>
      <c r="AO49" s="55">
        <f t="shared" si="29"/>
        <v>0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32"/>
      <c r="AX49" s="82">
        <f t="shared" si="51"/>
        <v>0</v>
      </c>
      <c r="AY49" s="55">
        <f t="shared" si="33"/>
        <v>0</v>
      </c>
      <c r="AZ49" s="82"/>
      <c r="BA49" s="16"/>
      <c r="BB49" s="19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/>
      <c r="H50" s="16"/>
      <c r="I50" s="17"/>
      <c r="J50" s="18">
        <f t="shared" si="40"/>
        <v>0</v>
      </c>
      <c r="K50" s="55">
        <f t="shared" si="20"/>
        <v>0</v>
      </c>
      <c r="L50" s="16"/>
      <c r="M50" s="16"/>
      <c r="N50" s="19"/>
      <c r="O50" s="20">
        <f t="shared" si="41"/>
        <v>0</v>
      </c>
      <c r="P50" s="55">
        <f t="shared" si="42"/>
        <v>0</v>
      </c>
      <c r="Q50" s="16"/>
      <c r="R50" s="16"/>
      <c r="S50" s="19"/>
      <c r="T50" s="20">
        <f t="shared" si="43"/>
        <v>0</v>
      </c>
      <c r="U50" s="56">
        <f t="shared" si="44"/>
        <v>0</v>
      </c>
      <c r="V50" s="20"/>
      <c r="W50" s="16"/>
      <c r="X50" s="19"/>
      <c r="Y50" s="20">
        <f t="shared" si="45"/>
        <v>0</v>
      </c>
      <c r="Z50" s="56">
        <f t="shared" si="46"/>
        <v>0</v>
      </c>
      <c r="AA50" s="16"/>
      <c r="AB50" s="16"/>
      <c r="AC50" s="19"/>
      <c r="AD50" s="20">
        <f t="shared" si="47"/>
        <v>0</v>
      </c>
      <c r="AE50" s="55">
        <f t="shared" si="25"/>
        <v>0</v>
      </c>
      <c r="AF50" s="16"/>
      <c r="AG50" s="16"/>
      <c r="AH50" s="19"/>
      <c r="AI50" s="20">
        <f t="shared" si="48"/>
        <v>0</v>
      </c>
      <c r="AJ50" s="55">
        <f t="shared" si="27"/>
        <v>0</v>
      </c>
      <c r="AK50" s="16"/>
      <c r="AL50" s="16"/>
      <c r="AM50" s="19"/>
      <c r="AN50" s="20">
        <f t="shared" si="49"/>
        <v>0</v>
      </c>
      <c r="AO50" s="55">
        <f t="shared" si="29"/>
        <v>0</v>
      </c>
      <c r="AP50" s="16"/>
      <c r="AQ50" s="131"/>
      <c r="AR50" s="132"/>
      <c r="AS50" s="20">
        <f t="shared" si="50"/>
        <v>0</v>
      </c>
      <c r="AT50" s="55">
        <f t="shared" si="31"/>
        <v>0</v>
      </c>
      <c r="AU50" s="16"/>
      <c r="AV50" s="16"/>
      <c r="AW50" s="19"/>
      <c r="AX50" s="82">
        <f t="shared" si="51"/>
        <v>0</v>
      </c>
      <c r="AY50" s="55">
        <f t="shared" si="33"/>
        <v>0</v>
      </c>
      <c r="AZ50" s="82"/>
      <c r="BA50" s="16"/>
      <c r="BB50" s="19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/>
      <c r="H51" s="16"/>
      <c r="I51" s="17"/>
      <c r="J51" s="18">
        <f t="shared" si="40"/>
        <v>0</v>
      </c>
      <c r="K51" s="55">
        <f t="shared" si="20"/>
        <v>0</v>
      </c>
      <c r="L51" s="16"/>
      <c r="M51" s="16"/>
      <c r="N51" s="19"/>
      <c r="O51" s="20">
        <f t="shared" si="41"/>
        <v>0</v>
      </c>
      <c r="P51" s="55">
        <f t="shared" si="42"/>
        <v>0</v>
      </c>
      <c r="Q51" s="16"/>
      <c r="R51" s="16"/>
      <c r="S51" s="19"/>
      <c r="T51" s="20">
        <f t="shared" si="43"/>
        <v>0</v>
      </c>
      <c r="U51" s="56">
        <f t="shared" si="44"/>
        <v>0</v>
      </c>
      <c r="V51" s="20"/>
      <c r="W51" s="16"/>
      <c r="X51" s="19"/>
      <c r="Y51" s="20">
        <f t="shared" si="45"/>
        <v>0</v>
      </c>
      <c r="Z51" s="56">
        <f t="shared" si="46"/>
        <v>0</v>
      </c>
      <c r="AA51" s="16"/>
      <c r="AB51" s="16"/>
      <c r="AC51" s="19"/>
      <c r="AD51" s="20">
        <f t="shared" si="47"/>
        <v>0</v>
      </c>
      <c r="AE51" s="55">
        <f t="shared" si="25"/>
        <v>0</v>
      </c>
      <c r="AF51" s="16"/>
      <c r="AG51" s="16"/>
      <c r="AH51" s="19"/>
      <c r="AI51" s="20">
        <f t="shared" si="48"/>
        <v>0</v>
      </c>
      <c r="AJ51" s="55">
        <f t="shared" si="27"/>
        <v>0</v>
      </c>
      <c r="AK51" s="16"/>
      <c r="AL51" s="16"/>
      <c r="AM51" s="19"/>
      <c r="AN51" s="20">
        <f t="shared" si="49"/>
        <v>0</v>
      </c>
      <c r="AO51" s="55">
        <f t="shared" si="29"/>
        <v>0</v>
      </c>
      <c r="AP51" s="16"/>
      <c r="AQ51" s="16"/>
      <c r="AR51" s="130"/>
      <c r="AS51" s="20">
        <f t="shared" si="50"/>
        <v>0</v>
      </c>
      <c r="AT51" s="55">
        <f t="shared" si="31"/>
        <v>0</v>
      </c>
      <c r="AU51" s="16"/>
      <c r="AV51" s="16"/>
      <c r="AW51" s="19"/>
      <c r="AX51" s="82">
        <f t="shared" si="51"/>
        <v>0</v>
      </c>
      <c r="AY51" s="55">
        <f t="shared" si="33"/>
        <v>0</v>
      </c>
      <c r="AZ51" s="82"/>
      <c r="BA51" s="16"/>
      <c r="BB51" s="19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/>
      <c r="H52" s="16"/>
      <c r="I52" s="17"/>
      <c r="J52" s="18">
        <f t="shared" si="40"/>
        <v>0</v>
      </c>
      <c r="K52" s="55">
        <f t="shared" si="20"/>
        <v>0</v>
      </c>
      <c r="L52" s="16"/>
      <c r="M52" s="16"/>
      <c r="N52" s="19"/>
      <c r="O52" s="20">
        <f t="shared" si="41"/>
        <v>0</v>
      </c>
      <c r="P52" s="55">
        <f t="shared" si="42"/>
        <v>0</v>
      </c>
      <c r="Q52" s="16"/>
      <c r="R52" s="16"/>
      <c r="S52" s="19"/>
      <c r="T52" s="20">
        <f t="shared" si="43"/>
        <v>0</v>
      </c>
      <c r="U52" s="56">
        <f t="shared" si="44"/>
        <v>0</v>
      </c>
      <c r="V52" s="20"/>
      <c r="W52" s="16"/>
      <c r="X52" s="19"/>
      <c r="Y52" s="20">
        <f t="shared" si="45"/>
        <v>0</v>
      </c>
      <c r="Z52" s="56">
        <f t="shared" si="46"/>
        <v>0</v>
      </c>
      <c r="AA52" s="16"/>
      <c r="AB52" s="16"/>
      <c r="AC52" s="19"/>
      <c r="AD52" s="20">
        <f t="shared" si="47"/>
        <v>0</v>
      </c>
      <c r="AE52" s="55">
        <f t="shared" si="25"/>
        <v>0</v>
      </c>
      <c r="AF52" s="16"/>
      <c r="AG52" s="16"/>
      <c r="AH52" s="19"/>
      <c r="AI52" s="20">
        <f t="shared" si="48"/>
        <v>0</v>
      </c>
      <c r="AJ52" s="55">
        <f t="shared" si="27"/>
        <v>0</v>
      </c>
      <c r="AK52" s="16"/>
      <c r="AL52" s="16"/>
      <c r="AM52" s="19"/>
      <c r="AN52" s="20">
        <f t="shared" si="49"/>
        <v>0</v>
      </c>
      <c r="AO52" s="55">
        <f t="shared" si="29"/>
        <v>0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2">
        <f t="shared" si="51"/>
        <v>0</v>
      </c>
      <c r="AY52" s="55">
        <f t="shared" si="33"/>
        <v>0</v>
      </c>
      <c r="AZ52" s="82"/>
      <c r="BA52" s="16"/>
      <c r="BB52" s="19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/>
      <c r="H53" s="16"/>
      <c r="I53" s="17"/>
      <c r="J53" s="18">
        <f t="shared" si="40"/>
        <v>0</v>
      </c>
      <c r="K53" s="55">
        <f t="shared" si="20"/>
        <v>0</v>
      </c>
      <c r="L53" s="16"/>
      <c r="M53" s="16"/>
      <c r="N53" s="19"/>
      <c r="O53" s="20">
        <f t="shared" si="41"/>
        <v>0</v>
      </c>
      <c r="P53" s="55">
        <f t="shared" si="42"/>
        <v>0</v>
      </c>
      <c r="Q53" s="16"/>
      <c r="R53" s="16"/>
      <c r="S53" s="19"/>
      <c r="T53" s="20">
        <f t="shared" si="43"/>
        <v>0</v>
      </c>
      <c r="U53" s="56">
        <f t="shared" si="44"/>
        <v>0</v>
      </c>
      <c r="V53" s="20"/>
      <c r="W53" s="16"/>
      <c r="X53" s="19"/>
      <c r="Y53" s="20">
        <f t="shared" si="45"/>
        <v>0</v>
      </c>
      <c r="Z53" s="56">
        <f t="shared" si="46"/>
        <v>0</v>
      </c>
      <c r="AA53" s="16"/>
      <c r="AB53" s="16"/>
      <c r="AC53" s="19"/>
      <c r="AD53" s="20">
        <f t="shared" si="47"/>
        <v>0</v>
      </c>
      <c r="AE53" s="55">
        <f t="shared" si="25"/>
        <v>0</v>
      </c>
      <c r="AF53" s="16"/>
      <c r="AG53" s="16"/>
      <c r="AH53" s="19"/>
      <c r="AI53" s="20">
        <f t="shared" si="48"/>
        <v>0</v>
      </c>
      <c r="AJ53" s="55">
        <f t="shared" si="27"/>
        <v>0</v>
      </c>
      <c r="AK53" s="16"/>
      <c r="AL53" s="16"/>
      <c r="AM53" s="19"/>
      <c r="AN53" s="20">
        <f t="shared" si="49"/>
        <v>0</v>
      </c>
      <c r="AO53" s="55">
        <f t="shared" si="29"/>
        <v>0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2">
        <f t="shared" si="51"/>
        <v>0</v>
      </c>
      <c r="AY53" s="55">
        <f t="shared" si="33"/>
        <v>0</v>
      </c>
      <c r="AZ53" s="82"/>
      <c r="BA53" s="16"/>
      <c r="BB53" s="19"/>
      <c r="BC53" s="20">
        <f t="shared" si="52"/>
        <v>0</v>
      </c>
      <c r="BD53" s="55">
        <f t="shared" si="35"/>
        <v>0</v>
      </c>
      <c r="BE53" s="16"/>
      <c r="BF53" s="16"/>
      <c r="BG53" s="19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/>
      <c r="H54" s="16"/>
      <c r="I54" s="17"/>
      <c r="J54" s="18">
        <f t="shared" si="40"/>
        <v>0</v>
      </c>
      <c r="K54" s="55">
        <f t="shared" si="20"/>
        <v>0</v>
      </c>
      <c r="L54" s="16"/>
      <c r="M54" s="16"/>
      <c r="N54" s="19"/>
      <c r="O54" s="20">
        <f t="shared" si="41"/>
        <v>0</v>
      </c>
      <c r="P54" s="55">
        <f t="shared" si="42"/>
        <v>0</v>
      </c>
      <c r="Q54" s="16"/>
      <c r="R54" s="16"/>
      <c r="S54" s="19"/>
      <c r="T54" s="20">
        <f t="shared" si="43"/>
        <v>0</v>
      </c>
      <c r="U54" s="56">
        <f t="shared" si="44"/>
        <v>0</v>
      </c>
      <c r="V54" s="20"/>
      <c r="W54" s="16"/>
      <c r="X54" s="19"/>
      <c r="Y54" s="20">
        <f t="shared" si="45"/>
        <v>0</v>
      </c>
      <c r="Z54" s="56">
        <f t="shared" si="46"/>
        <v>0</v>
      </c>
      <c r="AA54" s="16"/>
      <c r="AB54" s="16"/>
      <c r="AC54" s="19"/>
      <c r="AD54" s="20">
        <f t="shared" si="47"/>
        <v>0</v>
      </c>
      <c r="AE54" s="55">
        <f t="shared" si="25"/>
        <v>0</v>
      </c>
      <c r="AF54" s="16"/>
      <c r="AG54" s="16"/>
      <c r="AH54" s="19"/>
      <c r="AI54" s="20">
        <f t="shared" si="48"/>
        <v>0</v>
      </c>
      <c r="AJ54" s="55">
        <f t="shared" si="27"/>
        <v>0</v>
      </c>
      <c r="AK54" s="16"/>
      <c r="AL54" s="16"/>
      <c r="AM54" s="19"/>
      <c r="AN54" s="20">
        <f t="shared" si="49"/>
        <v>0</v>
      </c>
      <c r="AO54" s="55">
        <f t="shared" si="29"/>
        <v>0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2">
        <f t="shared" si="51"/>
        <v>0</v>
      </c>
      <c r="AY54" s="55">
        <f t="shared" si="33"/>
        <v>0</v>
      </c>
      <c r="AZ54" s="82"/>
      <c r="BA54" s="16"/>
      <c r="BB54" s="19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/>
      <c r="H55" s="16"/>
      <c r="I55" s="17"/>
      <c r="J55" s="18">
        <f t="shared" si="40"/>
        <v>0</v>
      </c>
      <c r="K55" s="55">
        <f t="shared" si="20"/>
        <v>0</v>
      </c>
      <c r="L55" s="16"/>
      <c r="M55" s="16"/>
      <c r="N55" s="19"/>
      <c r="O55" s="20">
        <f t="shared" si="41"/>
        <v>0</v>
      </c>
      <c r="P55" s="55">
        <f t="shared" si="42"/>
        <v>0</v>
      </c>
      <c r="Q55" s="16"/>
      <c r="R55" s="16"/>
      <c r="S55" s="19"/>
      <c r="T55" s="20">
        <f t="shared" si="43"/>
        <v>0</v>
      </c>
      <c r="U55" s="56">
        <f t="shared" si="44"/>
        <v>0</v>
      </c>
      <c r="V55" s="20"/>
      <c r="W55" s="16"/>
      <c r="X55" s="19"/>
      <c r="Y55" s="20">
        <f t="shared" si="45"/>
        <v>0</v>
      </c>
      <c r="Z55" s="56">
        <f t="shared" si="46"/>
        <v>0</v>
      </c>
      <c r="AA55" s="16"/>
      <c r="AB55" s="16"/>
      <c r="AC55" s="19"/>
      <c r="AD55" s="20">
        <f>AU91</f>
        <v>0</v>
      </c>
      <c r="AE55" s="55">
        <f t="shared" si="25"/>
        <v>0</v>
      </c>
      <c r="AF55" s="16"/>
      <c r="AG55" s="16"/>
      <c r="AH55" s="19"/>
      <c r="AI55" s="20">
        <f t="shared" si="48"/>
        <v>0</v>
      </c>
      <c r="AJ55" s="55">
        <f t="shared" si="27"/>
        <v>0</v>
      </c>
      <c r="AK55" s="16"/>
      <c r="AL55" s="16"/>
      <c r="AM55" s="19"/>
      <c r="AN55" s="20">
        <f t="shared" si="49"/>
        <v>0</v>
      </c>
      <c r="AO55" s="55">
        <f t="shared" si="29"/>
        <v>0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2">
        <f t="shared" si="51"/>
        <v>0</v>
      </c>
      <c r="AY55" s="55">
        <f t="shared" si="33"/>
        <v>0</v>
      </c>
      <c r="AZ55" s="82"/>
      <c r="BA55" s="16"/>
      <c r="BB55" s="19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/>
      <c r="H56" s="16"/>
      <c r="I56" s="17"/>
      <c r="J56" s="18">
        <f t="shared" si="40"/>
        <v>0</v>
      </c>
      <c r="K56" s="55">
        <f t="shared" si="20"/>
        <v>0</v>
      </c>
      <c r="L56" s="16"/>
      <c r="M56" s="16"/>
      <c r="N56" s="19"/>
      <c r="O56" s="20">
        <f t="shared" si="41"/>
        <v>0</v>
      </c>
      <c r="P56" s="55">
        <f t="shared" si="42"/>
        <v>0</v>
      </c>
      <c r="Q56" s="16"/>
      <c r="R56" s="16"/>
      <c r="S56" s="19"/>
      <c r="T56" s="20">
        <f>AE92</f>
        <v>0</v>
      </c>
      <c r="U56" s="56">
        <f t="shared" si="44"/>
        <v>0</v>
      </c>
      <c r="V56" s="20"/>
      <c r="W56" s="16"/>
      <c r="X56" s="19"/>
      <c r="Y56" s="20">
        <f t="shared" si="45"/>
        <v>0</v>
      </c>
      <c r="Z56" s="56">
        <f t="shared" si="46"/>
        <v>0</v>
      </c>
      <c r="AA56" s="16"/>
      <c r="AB56" s="16"/>
      <c r="AC56" s="19"/>
      <c r="AD56" s="20">
        <f t="shared" si="47"/>
        <v>0</v>
      </c>
      <c r="AE56" s="55">
        <f t="shared" si="25"/>
        <v>0</v>
      </c>
      <c r="AF56" s="16"/>
      <c r="AG56" s="16"/>
      <c r="AH56" s="19"/>
      <c r="AI56" s="20">
        <f t="shared" si="48"/>
        <v>0</v>
      </c>
      <c r="AJ56" s="55">
        <f t="shared" si="27"/>
        <v>0</v>
      </c>
      <c r="AK56" s="16"/>
      <c r="AL56" s="16"/>
      <c r="AM56" s="19"/>
      <c r="AN56" s="20">
        <f t="shared" si="49"/>
        <v>0</v>
      </c>
      <c r="AO56" s="55">
        <f t="shared" si="29"/>
        <v>0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2">
        <f t="shared" si="51"/>
        <v>0</v>
      </c>
      <c r="AY56" s="55">
        <f t="shared" si="33"/>
        <v>0</v>
      </c>
      <c r="AZ56" s="82"/>
      <c r="BA56" s="16"/>
      <c r="BB56" s="19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/>
      <c r="H57" s="16"/>
      <c r="I57" s="17"/>
      <c r="J57" s="18">
        <f t="shared" si="40"/>
        <v>0</v>
      </c>
      <c r="K57" s="55">
        <f t="shared" si="20"/>
        <v>0</v>
      </c>
      <c r="L57" s="16"/>
      <c r="M57" s="16"/>
      <c r="N57" s="19"/>
      <c r="O57" s="20">
        <f t="shared" si="41"/>
        <v>0</v>
      </c>
      <c r="P57" s="55">
        <f t="shared" si="42"/>
        <v>0</v>
      </c>
      <c r="Q57" s="16"/>
      <c r="R57" s="16"/>
      <c r="S57" s="19"/>
      <c r="T57" s="20">
        <f t="shared" si="43"/>
        <v>0</v>
      </c>
      <c r="U57" s="56">
        <f t="shared" si="44"/>
        <v>0</v>
      </c>
      <c r="V57" s="20"/>
      <c r="W57" s="16"/>
      <c r="X57" s="19"/>
      <c r="Y57" s="20">
        <f t="shared" si="45"/>
        <v>0</v>
      </c>
      <c r="Z57" s="56">
        <f t="shared" si="46"/>
        <v>0</v>
      </c>
      <c r="AA57" s="16"/>
      <c r="AB57" s="16"/>
      <c r="AC57" s="19"/>
      <c r="AD57" s="20">
        <f t="shared" si="47"/>
        <v>0</v>
      </c>
      <c r="AE57" s="55">
        <f t="shared" si="25"/>
        <v>0</v>
      </c>
      <c r="AF57" s="16"/>
      <c r="AG57" s="16"/>
      <c r="AH57" s="19"/>
      <c r="AI57" s="20">
        <f t="shared" si="48"/>
        <v>0</v>
      </c>
      <c r="AJ57" s="55">
        <f t="shared" si="27"/>
        <v>0</v>
      </c>
      <c r="AK57" s="16"/>
      <c r="AL57" s="16"/>
      <c r="AM57" s="19"/>
      <c r="AN57" s="20">
        <f t="shared" si="49"/>
        <v>0</v>
      </c>
      <c r="AO57" s="55">
        <f t="shared" si="29"/>
        <v>0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2">
        <f t="shared" si="51"/>
        <v>0</v>
      </c>
      <c r="AY57" s="55">
        <f t="shared" si="33"/>
        <v>0</v>
      </c>
      <c r="AZ57" s="82"/>
      <c r="BA57" s="16"/>
      <c r="BB57" s="19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/>
      <c r="H58" s="16"/>
      <c r="I58" s="17"/>
      <c r="J58" s="18">
        <f t="shared" si="40"/>
        <v>0</v>
      </c>
      <c r="K58" s="55">
        <f t="shared" si="20"/>
        <v>0</v>
      </c>
      <c r="L58" s="16"/>
      <c r="M58" s="16"/>
      <c r="N58" s="19"/>
      <c r="O58" s="20">
        <f t="shared" si="41"/>
        <v>0</v>
      </c>
      <c r="P58" s="55">
        <f t="shared" si="42"/>
        <v>0</v>
      </c>
      <c r="Q58" s="16"/>
      <c r="R58" s="16"/>
      <c r="S58" s="19"/>
      <c r="T58" s="20">
        <f t="shared" si="43"/>
        <v>0</v>
      </c>
      <c r="U58" s="56">
        <f t="shared" si="44"/>
        <v>0</v>
      </c>
      <c r="V58" s="20"/>
      <c r="W58" s="16"/>
      <c r="X58" s="19"/>
      <c r="Y58" s="20">
        <f t="shared" si="45"/>
        <v>0</v>
      </c>
      <c r="Z58" s="56">
        <f t="shared" si="46"/>
        <v>0</v>
      </c>
      <c r="AA58" s="16"/>
      <c r="AB58" s="16"/>
      <c r="AC58" s="19"/>
      <c r="AD58" s="20">
        <f t="shared" si="47"/>
        <v>0</v>
      </c>
      <c r="AE58" s="55">
        <f t="shared" si="25"/>
        <v>0</v>
      </c>
      <c r="AF58" s="16"/>
      <c r="AG58" s="16"/>
      <c r="AH58" s="19"/>
      <c r="AI58" s="20">
        <f t="shared" si="48"/>
        <v>0</v>
      </c>
      <c r="AJ58" s="55">
        <f t="shared" si="27"/>
        <v>0</v>
      </c>
      <c r="AK58" s="16"/>
      <c r="AL58" s="16"/>
      <c r="AM58" s="19"/>
      <c r="AN58" s="20">
        <f t="shared" si="49"/>
        <v>0</v>
      </c>
      <c r="AO58" s="55">
        <f t="shared" si="29"/>
        <v>0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2">
        <f t="shared" si="51"/>
        <v>0</v>
      </c>
      <c r="AY58" s="55">
        <f t="shared" si="33"/>
        <v>0</v>
      </c>
      <c r="AZ58" s="82"/>
      <c r="BA58" s="16"/>
      <c r="BB58" s="19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/>
      <c r="H59" s="16"/>
      <c r="I59" s="17"/>
      <c r="J59" s="18">
        <f t="shared" si="40"/>
        <v>0</v>
      </c>
      <c r="K59" s="55">
        <f t="shared" si="20"/>
        <v>0</v>
      </c>
      <c r="L59" s="16"/>
      <c r="M59" s="16"/>
      <c r="N59" s="19"/>
      <c r="O59" s="20">
        <f t="shared" si="41"/>
        <v>0</v>
      </c>
      <c r="P59" s="55">
        <f t="shared" si="42"/>
        <v>0</v>
      </c>
      <c r="Q59" s="16"/>
      <c r="R59" s="16"/>
      <c r="S59" s="19"/>
      <c r="T59" s="20">
        <f t="shared" si="43"/>
        <v>0</v>
      </c>
      <c r="U59" s="56">
        <f t="shared" si="44"/>
        <v>0</v>
      </c>
      <c r="V59" s="20"/>
      <c r="W59" s="16"/>
      <c r="X59" s="19"/>
      <c r="Y59" s="20">
        <f t="shared" si="45"/>
        <v>0</v>
      </c>
      <c r="Z59" s="56">
        <f t="shared" si="46"/>
        <v>0</v>
      </c>
      <c r="AA59" s="16"/>
      <c r="AB59" s="16"/>
      <c r="AC59" s="19"/>
      <c r="AD59" s="20">
        <f t="shared" si="47"/>
        <v>0</v>
      </c>
      <c r="AE59" s="55">
        <f t="shared" si="25"/>
        <v>0</v>
      </c>
      <c r="AF59" s="16"/>
      <c r="AG59" s="16"/>
      <c r="AH59" s="19"/>
      <c r="AI59" s="20">
        <f t="shared" si="48"/>
        <v>0</v>
      </c>
      <c r="AJ59" s="55">
        <f t="shared" si="27"/>
        <v>0</v>
      </c>
      <c r="AK59" s="16"/>
      <c r="AL59" s="16"/>
      <c r="AM59" s="19"/>
      <c r="AN59" s="20">
        <f t="shared" si="49"/>
        <v>0</v>
      </c>
      <c r="AO59" s="55">
        <f t="shared" si="29"/>
        <v>0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2">
        <f t="shared" si="51"/>
        <v>0</v>
      </c>
      <c r="AY59" s="55">
        <f t="shared" si="33"/>
        <v>0</v>
      </c>
      <c r="AZ59" s="82"/>
      <c r="BA59" s="16"/>
      <c r="BB59" s="132"/>
      <c r="BC59" s="20">
        <f>CI95</f>
        <v>0</v>
      </c>
      <c r="BD59" s="55">
        <f t="shared" si="35"/>
        <v>0</v>
      </c>
      <c r="BE59" s="16"/>
      <c r="BF59" s="16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/>
      <c r="H60" s="16"/>
      <c r="I60" s="17"/>
      <c r="J60" s="18">
        <f t="shared" si="40"/>
        <v>0</v>
      </c>
      <c r="K60" s="55">
        <f t="shared" si="20"/>
        <v>0</v>
      </c>
      <c r="L60" s="16"/>
      <c r="M60" s="16"/>
      <c r="N60" s="19"/>
      <c r="O60" s="20">
        <f t="shared" si="41"/>
        <v>0</v>
      </c>
      <c r="P60" s="55">
        <f t="shared" si="42"/>
        <v>0</v>
      </c>
      <c r="Q60" s="16"/>
      <c r="R60" s="16"/>
      <c r="S60" s="19"/>
      <c r="T60" s="20">
        <f t="shared" si="43"/>
        <v>0</v>
      </c>
      <c r="U60" s="56">
        <f t="shared" si="44"/>
        <v>0</v>
      </c>
      <c r="V60" s="20"/>
      <c r="W60" s="16"/>
      <c r="X60" s="19"/>
      <c r="Y60" s="20">
        <f t="shared" si="45"/>
        <v>0</v>
      </c>
      <c r="Z60" s="56">
        <f t="shared" si="46"/>
        <v>0</v>
      </c>
      <c r="AA60" s="16"/>
      <c r="AB60" s="16"/>
      <c r="AC60" s="19"/>
      <c r="AD60" s="20">
        <f t="shared" si="47"/>
        <v>0</v>
      </c>
      <c r="AE60" s="55">
        <f t="shared" si="25"/>
        <v>0</v>
      </c>
      <c r="AF60" s="16"/>
      <c r="AG60" s="16"/>
      <c r="AH60" s="19"/>
      <c r="AI60" s="20">
        <f t="shared" si="48"/>
        <v>0</v>
      </c>
      <c r="AJ60" s="55">
        <f t="shared" si="27"/>
        <v>0</v>
      </c>
      <c r="AK60" s="16"/>
      <c r="AL60" s="16"/>
      <c r="AM60" s="19"/>
      <c r="AN60" s="20">
        <f t="shared" si="49"/>
        <v>0</v>
      </c>
      <c r="AO60" s="55">
        <f t="shared" si="29"/>
        <v>0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2">
        <f t="shared" si="51"/>
        <v>0</v>
      </c>
      <c r="AY60" s="55">
        <f t="shared" si="33"/>
        <v>0</v>
      </c>
      <c r="AZ60" s="82"/>
      <c r="BA60" s="16"/>
      <c r="BB60" s="19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/>
      <c r="H61" s="16"/>
      <c r="I61" s="17"/>
      <c r="J61" s="18">
        <f t="shared" si="40"/>
        <v>0</v>
      </c>
      <c r="K61" s="55">
        <f t="shared" si="20"/>
        <v>0</v>
      </c>
      <c r="L61" s="16"/>
      <c r="M61" s="16"/>
      <c r="N61" s="19"/>
      <c r="O61" s="20">
        <f t="shared" si="41"/>
        <v>0</v>
      </c>
      <c r="P61" s="55">
        <f t="shared" si="42"/>
        <v>0</v>
      </c>
      <c r="Q61" s="16"/>
      <c r="R61" s="16"/>
      <c r="S61" s="19"/>
      <c r="T61" s="20">
        <f t="shared" si="43"/>
        <v>0</v>
      </c>
      <c r="U61" s="56">
        <f t="shared" si="44"/>
        <v>0</v>
      </c>
      <c r="V61" s="20"/>
      <c r="W61" s="16"/>
      <c r="X61" s="19"/>
      <c r="Y61" s="20">
        <f t="shared" si="45"/>
        <v>0</v>
      </c>
      <c r="Z61" s="56">
        <f t="shared" si="46"/>
        <v>0</v>
      </c>
      <c r="AA61" s="16"/>
      <c r="AB61" s="16"/>
      <c r="AC61" s="19"/>
      <c r="AD61" s="20">
        <f t="shared" si="47"/>
        <v>0</v>
      </c>
      <c r="AE61" s="55">
        <f t="shared" si="25"/>
        <v>0</v>
      </c>
      <c r="AF61" s="16"/>
      <c r="AG61" s="16"/>
      <c r="AH61" s="19"/>
      <c r="AI61" s="20">
        <f t="shared" si="48"/>
        <v>0</v>
      </c>
      <c r="AJ61" s="55">
        <f t="shared" si="27"/>
        <v>0</v>
      </c>
      <c r="AK61" s="16"/>
      <c r="AL61" s="16"/>
      <c r="AM61" s="19"/>
      <c r="AN61" s="20">
        <f t="shared" si="49"/>
        <v>0</v>
      </c>
      <c r="AO61" s="55">
        <f t="shared" si="29"/>
        <v>0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2">
        <f t="shared" si="51"/>
        <v>0</v>
      </c>
      <c r="AY61" s="55">
        <f t="shared" si="33"/>
        <v>0</v>
      </c>
      <c r="AZ61" s="82"/>
      <c r="BA61" s="16"/>
      <c r="BB61" s="19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/>
      <c r="H62" s="16"/>
      <c r="I62" s="17"/>
      <c r="J62" s="18">
        <f t="shared" si="40"/>
        <v>0</v>
      </c>
      <c r="K62" s="55">
        <f t="shared" si="20"/>
        <v>0</v>
      </c>
      <c r="L62" s="16"/>
      <c r="M62" s="16"/>
      <c r="N62" s="19"/>
      <c r="O62" s="20">
        <f t="shared" si="41"/>
        <v>0</v>
      </c>
      <c r="P62" s="55">
        <f t="shared" si="42"/>
        <v>0</v>
      </c>
      <c r="Q62" s="16"/>
      <c r="R62" s="16"/>
      <c r="S62" s="19"/>
      <c r="T62" s="20">
        <f t="shared" si="43"/>
        <v>0</v>
      </c>
      <c r="U62" s="56">
        <f t="shared" si="44"/>
        <v>0</v>
      </c>
      <c r="V62" s="20"/>
      <c r="W62" s="16"/>
      <c r="X62" s="19"/>
      <c r="Y62" s="20">
        <f t="shared" si="45"/>
        <v>0</v>
      </c>
      <c r="Z62" s="56">
        <f t="shared" si="46"/>
        <v>0</v>
      </c>
      <c r="AA62" s="16"/>
      <c r="AB62" s="16"/>
      <c r="AC62" s="19"/>
      <c r="AD62" s="20">
        <f t="shared" si="47"/>
        <v>0</v>
      </c>
      <c r="AE62" s="55">
        <f t="shared" si="25"/>
        <v>0</v>
      </c>
      <c r="AF62" s="16"/>
      <c r="AG62" s="16"/>
      <c r="AH62" s="19"/>
      <c r="AI62" s="20">
        <f t="shared" si="48"/>
        <v>0</v>
      </c>
      <c r="AJ62" s="55">
        <f t="shared" si="27"/>
        <v>0</v>
      </c>
      <c r="AK62" s="16"/>
      <c r="AL62" s="16"/>
      <c r="AM62" s="19"/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2">
        <f t="shared" si="51"/>
        <v>0</v>
      </c>
      <c r="AY62" s="55">
        <f t="shared" si="33"/>
        <v>0</v>
      </c>
      <c r="AZ62" s="82"/>
      <c r="BA62" s="16"/>
      <c r="BB62" s="19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/>
      <c r="H63" s="16"/>
      <c r="I63" s="17"/>
      <c r="J63" s="18">
        <f t="shared" si="40"/>
        <v>0</v>
      </c>
      <c r="K63" s="55">
        <f t="shared" si="20"/>
        <v>0</v>
      </c>
      <c r="L63" s="16"/>
      <c r="M63" s="16"/>
      <c r="N63" s="19"/>
      <c r="O63" s="20">
        <f t="shared" si="41"/>
        <v>0</v>
      </c>
      <c r="P63" s="55">
        <f t="shared" si="42"/>
        <v>0</v>
      </c>
      <c r="Q63" s="16"/>
      <c r="R63" s="16"/>
      <c r="S63" s="19"/>
      <c r="T63" s="20">
        <f t="shared" si="43"/>
        <v>0</v>
      </c>
      <c r="U63" s="56">
        <f t="shared" si="44"/>
        <v>0</v>
      </c>
      <c r="V63" s="20"/>
      <c r="W63" s="16"/>
      <c r="X63" s="19"/>
      <c r="Y63" s="20">
        <f t="shared" si="45"/>
        <v>0</v>
      </c>
      <c r="Z63" s="56">
        <f t="shared" si="46"/>
        <v>0</v>
      </c>
      <c r="AA63" s="16"/>
      <c r="AB63" s="16"/>
      <c r="AC63" s="19"/>
      <c r="AD63" s="20">
        <f t="shared" si="47"/>
        <v>0</v>
      </c>
      <c r="AE63" s="55">
        <f t="shared" si="25"/>
        <v>0</v>
      </c>
      <c r="AF63" s="16"/>
      <c r="AG63" s="16"/>
      <c r="AH63" s="19"/>
      <c r="AI63" s="20">
        <f t="shared" si="48"/>
        <v>0</v>
      </c>
      <c r="AJ63" s="55">
        <f t="shared" si="27"/>
        <v>0</v>
      </c>
      <c r="AK63" s="16"/>
      <c r="AL63" s="16"/>
      <c r="AM63" s="19"/>
      <c r="AN63" s="20">
        <f t="shared" si="49"/>
        <v>0</v>
      </c>
      <c r="AO63" s="55">
        <f t="shared" si="29"/>
        <v>0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2">
        <f t="shared" si="51"/>
        <v>0</v>
      </c>
      <c r="AY63" s="55">
        <f t="shared" si="33"/>
        <v>0</v>
      </c>
      <c r="AZ63" s="82"/>
      <c r="BA63" s="16"/>
      <c r="BB63" s="19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/>
      <c r="H64" s="16"/>
      <c r="I64" s="128"/>
      <c r="J64" s="18">
        <f t="shared" si="40"/>
        <v>0</v>
      </c>
      <c r="K64" s="55">
        <f t="shared" si="20"/>
        <v>0</v>
      </c>
      <c r="L64" s="16"/>
      <c r="M64" s="16"/>
      <c r="N64" s="19"/>
      <c r="O64" s="20">
        <f t="shared" si="41"/>
        <v>0</v>
      </c>
      <c r="P64" s="55">
        <f t="shared" si="42"/>
        <v>0</v>
      </c>
      <c r="Q64" s="16"/>
      <c r="R64" s="16"/>
      <c r="S64" s="19"/>
      <c r="T64" s="20">
        <f t="shared" si="43"/>
        <v>0</v>
      </c>
      <c r="U64" s="56">
        <f t="shared" si="44"/>
        <v>0</v>
      </c>
      <c r="V64" s="20"/>
      <c r="W64" s="16"/>
      <c r="X64" s="19"/>
      <c r="Y64" s="20">
        <f t="shared" si="45"/>
        <v>0</v>
      </c>
      <c r="Z64" s="56">
        <f t="shared" si="46"/>
        <v>0</v>
      </c>
      <c r="AA64" s="16"/>
      <c r="AB64" s="16"/>
      <c r="AC64" s="19"/>
      <c r="AD64" s="20">
        <f t="shared" si="47"/>
        <v>0</v>
      </c>
      <c r="AE64" s="55">
        <f t="shared" si="25"/>
        <v>0</v>
      </c>
      <c r="AF64" s="16"/>
      <c r="AG64" s="16"/>
      <c r="AH64" s="19"/>
      <c r="AI64" s="20">
        <f t="shared" si="48"/>
        <v>0</v>
      </c>
      <c r="AJ64" s="55">
        <f t="shared" si="27"/>
        <v>0</v>
      </c>
      <c r="AK64" s="16"/>
      <c r="AL64" s="95"/>
      <c r="AM64" s="19"/>
      <c r="AN64" s="20">
        <f t="shared" si="49"/>
        <v>0</v>
      </c>
      <c r="AO64" s="55">
        <f t="shared" si="29"/>
        <v>0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2">
        <f t="shared" si="51"/>
        <v>0</v>
      </c>
      <c r="AY64" s="55">
        <f t="shared" si="33"/>
        <v>0</v>
      </c>
      <c r="AZ64" s="82"/>
      <c r="BA64" s="16"/>
      <c r="BB64" s="19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/>
      <c r="H65" s="16"/>
      <c r="I65" s="17"/>
      <c r="J65" s="18">
        <f t="shared" si="40"/>
        <v>0</v>
      </c>
      <c r="K65" s="55">
        <f t="shared" si="20"/>
        <v>0</v>
      </c>
      <c r="L65" s="16"/>
      <c r="M65" s="16"/>
      <c r="N65" s="19"/>
      <c r="O65" s="20">
        <f t="shared" si="41"/>
        <v>0</v>
      </c>
      <c r="P65" s="55">
        <f t="shared" si="42"/>
        <v>0</v>
      </c>
      <c r="Q65" s="16"/>
      <c r="R65" s="16"/>
      <c r="S65" s="19"/>
      <c r="T65" s="20">
        <f t="shared" si="43"/>
        <v>0</v>
      </c>
      <c r="U65" s="56">
        <f t="shared" si="44"/>
        <v>0</v>
      </c>
      <c r="V65" s="20"/>
      <c r="W65" s="16"/>
      <c r="X65" s="19"/>
      <c r="Y65" s="20">
        <f t="shared" si="45"/>
        <v>0</v>
      </c>
      <c r="Z65" s="56">
        <f t="shared" si="46"/>
        <v>0</v>
      </c>
      <c r="AA65" s="16"/>
      <c r="AB65" s="16"/>
      <c r="AC65" s="19"/>
      <c r="AD65" s="20">
        <f t="shared" si="47"/>
        <v>0</v>
      </c>
      <c r="AE65" s="55">
        <f t="shared" si="25"/>
        <v>0</v>
      </c>
      <c r="AF65" s="16"/>
      <c r="AG65" s="16"/>
      <c r="AH65" s="19"/>
      <c r="AI65" s="20">
        <f t="shared" si="48"/>
        <v>0</v>
      </c>
      <c r="AJ65" s="55">
        <f t="shared" si="27"/>
        <v>0</v>
      </c>
      <c r="AK65" s="16"/>
      <c r="AL65" s="16"/>
      <c r="AM65" s="19"/>
      <c r="AN65" s="20">
        <f t="shared" si="49"/>
        <v>0</v>
      </c>
      <c r="AO65" s="55">
        <f t="shared" si="29"/>
        <v>0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2">
        <f t="shared" si="51"/>
        <v>0</v>
      </c>
      <c r="AY65" s="55">
        <f t="shared" si="33"/>
        <v>0</v>
      </c>
      <c r="AZ65" s="82"/>
      <c r="BA65" s="95"/>
      <c r="BB65" s="19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/>
      <c r="H66" s="16"/>
      <c r="I66" s="17"/>
      <c r="J66" s="18">
        <f>O104</f>
        <v>0</v>
      </c>
      <c r="K66" s="55">
        <f t="shared" si="20"/>
        <v>0</v>
      </c>
      <c r="L66" s="16"/>
      <c r="M66" s="16"/>
      <c r="N66" s="16"/>
      <c r="O66" s="20">
        <f>W104</f>
        <v>0</v>
      </c>
      <c r="P66" s="55">
        <f t="shared" si="42"/>
        <v>0</v>
      </c>
      <c r="Q66" s="16"/>
      <c r="R66" s="16"/>
      <c r="S66" s="16"/>
      <c r="T66" s="20">
        <f>AE104</f>
        <v>0</v>
      </c>
      <c r="U66" s="56">
        <f t="shared" si="44"/>
        <v>0</v>
      </c>
      <c r="V66" s="20"/>
      <c r="W66" s="16"/>
      <c r="X66" s="19"/>
      <c r="Y66" s="20">
        <f>AM104</f>
        <v>0</v>
      </c>
      <c r="Z66" s="56">
        <f t="shared" si="46"/>
        <v>0</v>
      </c>
      <c r="AA66" s="16"/>
      <c r="AB66" s="16"/>
      <c r="AC66" s="16"/>
      <c r="AD66" s="20">
        <f>AU104</f>
        <v>0</v>
      </c>
      <c r="AE66" s="55">
        <f t="shared" si="25"/>
        <v>0</v>
      </c>
      <c r="AF66" s="16"/>
      <c r="AG66" s="16"/>
      <c r="AH66" s="16"/>
      <c r="AI66" s="20">
        <f>BC104</f>
        <v>0</v>
      </c>
      <c r="AJ66" s="55">
        <f t="shared" si="27"/>
        <v>0</v>
      </c>
      <c r="AK66" s="16"/>
      <c r="AL66" s="16"/>
      <c r="AM66" s="16"/>
      <c r="AN66" s="20">
        <f>BK104</f>
        <v>0</v>
      </c>
      <c r="AO66" s="55">
        <f t="shared" si="29"/>
        <v>0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2"/>
      <c r="AX66" s="82">
        <f>CA104</f>
        <v>0</v>
      </c>
      <c r="AY66" s="55">
        <f t="shared" si="33"/>
        <v>0</v>
      </c>
      <c r="AZ66" s="82"/>
      <c r="BA66" s="16"/>
      <c r="BB66" s="16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/>
      <c r="I67" s="17"/>
      <c r="J67" s="18"/>
      <c r="K67" s="55">
        <f t="shared" si="20"/>
        <v>0</v>
      </c>
      <c r="L67" s="16"/>
      <c r="M67" s="16"/>
      <c r="N67" s="16"/>
      <c r="O67" s="20">
        <v>0</v>
      </c>
      <c r="P67" s="55">
        <f t="shared" si="42"/>
        <v>0</v>
      </c>
      <c r="Q67" s="16"/>
      <c r="R67" s="16"/>
      <c r="S67" s="16"/>
      <c r="T67" s="20"/>
      <c r="U67" s="56">
        <f t="shared" si="44"/>
        <v>0</v>
      </c>
      <c r="V67" s="20"/>
      <c r="W67" s="16"/>
      <c r="X67" s="16"/>
      <c r="Y67" s="20"/>
      <c r="Z67" s="56">
        <f t="shared" si="46"/>
        <v>0</v>
      </c>
      <c r="AA67" s="16"/>
      <c r="AB67" s="16"/>
      <c r="AC67" s="16"/>
      <c r="AD67" s="20"/>
      <c r="AE67" s="55">
        <f t="shared" si="25"/>
        <v>0</v>
      </c>
      <c r="AF67" s="16"/>
      <c r="AG67" s="16"/>
      <c r="AH67" s="16"/>
      <c r="AI67" s="20"/>
      <c r="AJ67" s="55">
        <f t="shared" si="27"/>
        <v>0</v>
      </c>
      <c r="AK67" s="16"/>
      <c r="AL67" s="16"/>
      <c r="AM67" s="16"/>
      <c r="AN67" s="20"/>
      <c r="AO67" s="55">
        <f t="shared" si="29"/>
        <v>0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2">
        <f>CA106</f>
        <v>0</v>
      </c>
      <c r="AY67" s="55">
        <f t="shared" si="33"/>
        <v>0</v>
      </c>
      <c r="AZ67" s="82"/>
      <c r="BA67" s="16"/>
      <c r="BB67" s="16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/>
      <c r="H68" s="16"/>
      <c r="I68" s="17"/>
      <c r="J68" s="18"/>
      <c r="K68" s="55">
        <f t="shared" si="20"/>
        <v>0</v>
      </c>
      <c r="L68" s="16"/>
      <c r="M68" s="16"/>
      <c r="N68" s="16"/>
      <c r="O68" s="20">
        <f>W102</f>
        <v>0</v>
      </c>
      <c r="P68" s="55">
        <f t="shared" si="42"/>
        <v>0</v>
      </c>
      <c r="Q68" s="16"/>
      <c r="R68" s="16"/>
      <c r="S68" s="16"/>
      <c r="T68" s="20"/>
      <c r="U68" s="56">
        <f t="shared" si="44"/>
        <v>0</v>
      </c>
      <c r="V68" s="20"/>
      <c r="W68" s="16"/>
      <c r="X68" s="16"/>
      <c r="Y68" s="20"/>
      <c r="Z68" s="56">
        <f t="shared" si="46"/>
        <v>0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/>
      <c r="AM68" s="16"/>
      <c r="AN68" s="20"/>
      <c r="AO68" s="55">
        <f t="shared" si="29"/>
        <v>0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2"/>
      <c r="AY68" s="55">
        <f t="shared" si="33"/>
        <v>0</v>
      </c>
      <c r="AZ68" s="82"/>
      <c r="BA68" s="16"/>
      <c r="BB68" s="16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/>
      <c r="H69" s="16"/>
      <c r="I69" s="17"/>
      <c r="J69" s="18">
        <f>O106</f>
        <v>0</v>
      </c>
      <c r="K69" s="55">
        <f t="shared" si="20"/>
        <v>0</v>
      </c>
      <c r="L69" s="16"/>
      <c r="M69" s="16"/>
      <c r="N69" s="16"/>
      <c r="O69" s="20">
        <f>W106</f>
        <v>0</v>
      </c>
      <c r="P69" s="55">
        <f t="shared" si="42"/>
        <v>0</v>
      </c>
      <c r="Q69" s="16"/>
      <c r="R69" s="122"/>
      <c r="S69" s="16"/>
      <c r="T69" s="20">
        <f>AE106</f>
        <v>0</v>
      </c>
      <c r="U69" s="56">
        <f t="shared" si="44"/>
        <v>0</v>
      </c>
      <c r="V69" s="20"/>
      <c r="W69" s="16"/>
      <c r="X69" s="16"/>
      <c r="Y69" s="20">
        <f>AM106</f>
        <v>0</v>
      </c>
      <c r="Z69" s="56">
        <f t="shared" si="46"/>
        <v>0</v>
      </c>
      <c r="AA69" s="16"/>
      <c r="AB69" s="16"/>
      <c r="AC69" s="16"/>
      <c r="AD69" s="20"/>
      <c r="AE69" s="55">
        <f t="shared" si="25"/>
        <v>0</v>
      </c>
      <c r="AF69" s="16"/>
      <c r="AG69" s="16"/>
      <c r="AH69" s="16"/>
      <c r="AI69" s="20">
        <f>BC106</f>
        <v>0</v>
      </c>
      <c r="AJ69" s="55">
        <f>AF69+AG69+AH69-AI69</f>
        <v>0</v>
      </c>
      <c r="AK69" s="16"/>
      <c r="AL69" s="16"/>
      <c r="AM69" s="16"/>
      <c r="AN69" s="20">
        <f>BK106</f>
        <v>0</v>
      </c>
      <c r="AO69" s="55">
        <f t="shared" si="29"/>
        <v>0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2"/>
      <c r="AY69" s="55">
        <f t="shared" si="33"/>
        <v>0</v>
      </c>
      <c r="AZ69" s="82"/>
      <c r="BA69" s="16"/>
      <c r="BB69" s="16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/>
      <c r="H70" s="16"/>
      <c r="I70" s="17"/>
      <c r="J70" s="18">
        <f>N103</f>
        <v>0</v>
      </c>
      <c r="K70" s="55">
        <f t="shared" si="20"/>
        <v>0</v>
      </c>
      <c r="L70" s="16"/>
      <c r="M70" s="16"/>
      <c r="N70" s="16"/>
      <c r="O70" s="20">
        <f>W103</f>
        <v>0</v>
      </c>
      <c r="P70" s="55">
        <f t="shared" si="42"/>
        <v>0</v>
      </c>
      <c r="Q70" s="16"/>
      <c r="R70" s="122"/>
      <c r="S70" s="16"/>
      <c r="T70" s="20">
        <f>AE103</f>
        <v>0</v>
      </c>
      <c r="U70" s="56">
        <f t="shared" si="44"/>
        <v>0</v>
      </c>
      <c r="V70" s="20"/>
      <c r="W70" s="16"/>
      <c r="X70" s="16"/>
      <c r="Y70" s="20"/>
      <c r="Z70" s="56">
        <f t="shared" si="46"/>
        <v>0</v>
      </c>
      <c r="AA70" s="16"/>
      <c r="AB70" s="16"/>
      <c r="AC70" s="16"/>
      <c r="AD70" s="20"/>
      <c r="AE70" s="55">
        <f t="shared" si="25"/>
        <v>0</v>
      </c>
      <c r="AF70" s="16"/>
      <c r="AG70" s="16"/>
      <c r="AH70" s="16"/>
      <c r="AI70" s="20"/>
      <c r="AJ70" s="55">
        <f t="shared" si="27"/>
        <v>0</v>
      </c>
      <c r="AK70" s="16"/>
      <c r="AL70" s="16"/>
      <c r="AM70" s="16"/>
      <c r="AN70" s="20"/>
      <c r="AO70" s="55">
        <f t="shared" si="29"/>
        <v>0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2"/>
      <c r="AY70" s="55">
        <f t="shared" si="33"/>
        <v>0</v>
      </c>
      <c r="AZ70" s="82"/>
      <c r="BA70" s="16"/>
      <c r="BB70" s="16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/>
      <c r="I71" s="89"/>
      <c r="J71" s="18"/>
      <c r="K71" s="55">
        <f t="shared" si="20"/>
        <v>0</v>
      </c>
      <c r="L71" s="16"/>
      <c r="M71" s="16"/>
      <c r="N71" s="21"/>
      <c r="O71" s="20">
        <v>0</v>
      </c>
      <c r="P71" s="55">
        <f t="shared" si="42"/>
        <v>0</v>
      </c>
      <c r="Q71" s="16"/>
      <c r="R71" s="21"/>
      <c r="S71" s="21"/>
      <c r="T71" s="20"/>
      <c r="U71" s="56">
        <f t="shared" si="44"/>
        <v>0</v>
      </c>
      <c r="V71" s="20"/>
      <c r="W71" s="21"/>
      <c r="X71" s="21"/>
      <c r="Y71" s="20"/>
      <c r="Z71" s="56">
        <f t="shared" si="46"/>
        <v>0</v>
      </c>
      <c r="AA71" s="16"/>
      <c r="AB71" s="21"/>
      <c r="AC71" s="21"/>
      <c r="AD71" s="20"/>
      <c r="AE71" s="55">
        <f t="shared" si="25"/>
        <v>0</v>
      </c>
      <c r="AF71" s="16"/>
      <c r="AG71" s="21"/>
      <c r="AH71" s="21"/>
      <c r="AI71" s="20"/>
      <c r="AJ71" s="55">
        <f t="shared" si="27"/>
        <v>0</v>
      </c>
      <c r="AK71" s="16"/>
      <c r="AL71" s="21"/>
      <c r="AM71" s="21"/>
      <c r="AN71" s="20"/>
      <c r="AO71" s="55">
        <f t="shared" si="29"/>
        <v>0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2"/>
      <c r="AY71" s="55">
        <f t="shared" si="33"/>
        <v>0</v>
      </c>
      <c r="AZ71" s="82"/>
      <c r="BA71" s="21"/>
      <c r="BB71" s="20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/>
      <c r="H72" s="16"/>
      <c r="I72" s="17"/>
      <c r="J72" s="18"/>
      <c r="K72" s="55">
        <f t="shared" si="20"/>
        <v>0</v>
      </c>
      <c r="L72" s="16"/>
      <c r="M72" s="16"/>
      <c r="N72" s="16"/>
      <c r="O72" s="19">
        <f>W105</f>
        <v>0</v>
      </c>
      <c r="P72" s="55">
        <f>(L72+M72+N72)-O72</f>
        <v>0</v>
      </c>
      <c r="Q72" s="16"/>
      <c r="R72" s="16"/>
      <c r="S72" s="16"/>
      <c r="T72" s="19">
        <f>AE105</f>
        <v>0</v>
      </c>
      <c r="U72" s="55">
        <f>(Q72+R72+S72)-T72</f>
        <v>0</v>
      </c>
      <c r="V72" s="19"/>
      <c r="W72" s="16"/>
      <c r="X72" s="16"/>
      <c r="Y72" s="19">
        <f>AM105</f>
        <v>0</v>
      </c>
      <c r="Z72" s="55">
        <f>(V72+W72+X72)-Y72</f>
        <v>0</v>
      </c>
      <c r="AA72" s="16"/>
      <c r="AB72" s="16"/>
      <c r="AC72" s="16"/>
      <c r="AD72" s="19">
        <f>AU106</f>
        <v>0</v>
      </c>
      <c r="AE72" s="55">
        <f>AA72+AB72+AC72-AD72</f>
        <v>0</v>
      </c>
      <c r="AF72" s="16"/>
      <c r="AG72" s="21"/>
      <c r="AH72" s="16"/>
      <c r="AI72" s="19">
        <f>BC105</f>
        <v>0</v>
      </c>
      <c r="AJ72" s="55">
        <f>AF72+AG72+AH72-AI72</f>
        <v>0</v>
      </c>
      <c r="AK72" s="16"/>
      <c r="AL72" s="16"/>
      <c r="AM72" s="16"/>
      <c r="AN72" s="19"/>
      <c r="AO72" s="55">
        <f>AK72+AL72+AM72-AN72</f>
        <v>0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7"/>
      <c r="AY72" s="55">
        <f>AU72+AV72+AW72-AX72</f>
        <v>0</v>
      </c>
      <c r="AZ72" s="107"/>
      <c r="BA72" s="16"/>
      <c r="BB72" s="19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/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110"/>
      <c r="AO73" s="55">
        <f>AK73+AL73+AM73-AN73</f>
        <v>0</v>
      </c>
      <c r="AP73" s="108"/>
      <c r="AQ73" s="108"/>
      <c r="AR73" s="108"/>
      <c r="AS73" s="110"/>
      <c r="AT73" s="55">
        <f>AP73+AQ73+AR73-AS73</f>
        <v>0</v>
      </c>
      <c r="AU73" s="108"/>
      <c r="AV73" s="108"/>
      <c r="AW73" s="108"/>
      <c r="AX73" s="111"/>
      <c r="AY73" s="55">
        <f>AU73+AV73+AW73-AX73</f>
        <v>0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4">SUM(C44:C73)</f>
        <v>2839.8190000000004</v>
      </c>
      <c r="D74" s="101">
        <f t="shared" si="54"/>
        <v>1472.13</v>
      </c>
      <c r="E74" s="101">
        <f t="shared" si="54"/>
        <v>3092.5144670050763</v>
      </c>
      <c r="F74" s="101">
        <f t="shared" si="54"/>
        <v>4350.9045329949231</v>
      </c>
      <c r="G74" s="101">
        <f t="shared" si="54"/>
        <v>0</v>
      </c>
      <c r="H74" s="101">
        <f t="shared" si="54"/>
        <v>0</v>
      </c>
      <c r="I74" s="101">
        <f t="shared" si="54"/>
        <v>0</v>
      </c>
      <c r="J74" s="101">
        <f t="shared" si="54"/>
        <v>0</v>
      </c>
      <c r="K74" s="101">
        <f t="shared" si="54"/>
        <v>0</v>
      </c>
      <c r="L74" s="101">
        <f t="shared" si="54"/>
        <v>0</v>
      </c>
      <c r="M74" s="101">
        <f t="shared" si="54"/>
        <v>0</v>
      </c>
      <c r="N74" s="101">
        <f t="shared" si="54"/>
        <v>0</v>
      </c>
      <c r="O74" s="101">
        <f t="shared" si="54"/>
        <v>0</v>
      </c>
      <c r="P74" s="101">
        <f t="shared" si="54"/>
        <v>0</v>
      </c>
      <c r="Q74" s="101">
        <f t="shared" si="54"/>
        <v>0</v>
      </c>
      <c r="R74" s="101">
        <f>SUM(R44:R73)</f>
        <v>0</v>
      </c>
      <c r="S74" s="101">
        <f t="shared" si="54"/>
        <v>0</v>
      </c>
      <c r="T74" s="101">
        <f t="shared" si="54"/>
        <v>0</v>
      </c>
      <c r="U74" s="101">
        <f t="shared" si="54"/>
        <v>0</v>
      </c>
      <c r="V74" s="101">
        <f t="shared" si="54"/>
        <v>0</v>
      </c>
      <c r="W74" s="101">
        <f t="shared" si="54"/>
        <v>0</v>
      </c>
      <c r="X74" s="101">
        <f t="shared" si="54"/>
        <v>0</v>
      </c>
      <c r="Y74" s="101">
        <f t="shared" si="54"/>
        <v>0</v>
      </c>
      <c r="Z74" s="101">
        <f t="shared" si="54"/>
        <v>0</v>
      </c>
      <c r="AA74" s="101">
        <f t="shared" si="54"/>
        <v>0</v>
      </c>
      <c r="AB74" s="101">
        <f t="shared" si="54"/>
        <v>0</v>
      </c>
      <c r="AC74" s="101">
        <f t="shared" si="54"/>
        <v>0</v>
      </c>
      <c r="AD74" s="101">
        <f t="shared" si="54"/>
        <v>0</v>
      </c>
      <c r="AE74" s="101">
        <f t="shared" si="54"/>
        <v>0</v>
      </c>
      <c r="AF74" s="101">
        <f t="shared" si="54"/>
        <v>0</v>
      </c>
      <c r="AG74" s="101">
        <f t="shared" si="54"/>
        <v>0</v>
      </c>
      <c r="AH74" s="101">
        <f t="shared" si="54"/>
        <v>0</v>
      </c>
      <c r="AI74" s="101">
        <f t="shared" si="54"/>
        <v>0</v>
      </c>
      <c r="AJ74" s="101">
        <f t="shared" si="54"/>
        <v>0</v>
      </c>
      <c r="AK74" s="101">
        <v>3232.4799999999996</v>
      </c>
      <c r="AL74" s="101">
        <f t="shared" si="54"/>
        <v>0</v>
      </c>
      <c r="AM74" s="101">
        <f t="shared" si="54"/>
        <v>0</v>
      </c>
      <c r="AN74" s="101">
        <f t="shared" si="54"/>
        <v>0</v>
      </c>
      <c r="AO74" s="101">
        <f t="shared" si="54"/>
        <v>0</v>
      </c>
      <c r="AP74" s="101">
        <f t="shared" si="54"/>
        <v>0</v>
      </c>
      <c r="AQ74" s="101">
        <f t="shared" si="54"/>
        <v>0</v>
      </c>
      <c r="AR74" s="101">
        <f t="shared" si="54"/>
        <v>0</v>
      </c>
      <c r="AS74" s="101">
        <f t="shared" si="54"/>
        <v>0</v>
      </c>
      <c r="AT74" s="101">
        <f t="shared" si="54"/>
        <v>0</v>
      </c>
      <c r="AU74" s="101">
        <f t="shared" si="54"/>
        <v>0</v>
      </c>
      <c r="AV74" s="101">
        <f t="shared" si="54"/>
        <v>0</v>
      </c>
      <c r="AW74" s="101">
        <f t="shared" si="54"/>
        <v>0</v>
      </c>
      <c r="AX74" s="101">
        <f t="shared" si="54"/>
        <v>0</v>
      </c>
      <c r="AY74" s="101">
        <f t="shared" si="54"/>
        <v>0</v>
      </c>
      <c r="AZ74" s="101">
        <f t="shared" si="54"/>
        <v>0</v>
      </c>
      <c r="BA74" s="101">
        <f t="shared" si="54"/>
        <v>0</v>
      </c>
      <c r="BB74" s="101">
        <f t="shared" si="54"/>
        <v>0</v>
      </c>
      <c r="BC74" s="101">
        <f>SUM(BC44:BC72)</f>
        <v>0</v>
      </c>
      <c r="BD74" s="101">
        <f t="shared" si="54"/>
        <v>0</v>
      </c>
      <c r="BE74" s="101">
        <f t="shared" si="54"/>
        <v>0</v>
      </c>
      <c r="BF74" s="101">
        <f t="shared" si="54"/>
        <v>0</v>
      </c>
      <c r="BG74" s="101">
        <f t="shared" si="54"/>
        <v>0</v>
      </c>
      <c r="BH74" s="101">
        <f t="shared" si="54"/>
        <v>0</v>
      </c>
      <c r="BI74" s="121">
        <f t="shared" si="54"/>
        <v>0</v>
      </c>
    </row>
    <row r="76" spans="1:95">
      <c r="W76">
        <v>115</v>
      </c>
      <c r="AB76" s="74"/>
      <c r="BH76" s="74"/>
    </row>
    <row r="77" spans="1:95">
      <c r="G77" s="74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5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/>
      <c r="K80" s="11"/>
      <c r="L80" s="11">
        <v>0.7</v>
      </c>
      <c r="M80" s="11">
        <f t="shared" ref="M80:M106" si="56">J80*L80</f>
        <v>0</v>
      </c>
      <c r="N80" s="70">
        <f>K80*L80</f>
        <v>0</v>
      </c>
      <c r="O80" s="69">
        <f>M80+N80</f>
        <v>0</v>
      </c>
      <c r="Q80" s="14" t="s">
        <v>6</v>
      </c>
      <c r="R80" s="11"/>
      <c r="S80" s="11"/>
      <c r="T80" s="11">
        <v>0.7</v>
      </c>
      <c r="U80" s="11">
        <f t="shared" ref="U80:U106" si="57">R80*T80</f>
        <v>0</v>
      </c>
      <c r="V80" s="14">
        <f>S80*T80</f>
        <v>0</v>
      </c>
      <c r="W80" s="69">
        <f>U80+V80</f>
        <v>0</v>
      </c>
      <c r="Y80" s="14" t="s">
        <v>6</v>
      </c>
      <c r="Z80" s="11"/>
      <c r="AA80" s="11"/>
      <c r="AB80" s="11">
        <v>0.7</v>
      </c>
      <c r="AC80" s="11">
        <f t="shared" ref="AC80:AC106" si="58">Z80*AB80</f>
        <v>0</v>
      </c>
      <c r="AD80" s="14">
        <f>AA80*AB80</f>
        <v>0</v>
      </c>
      <c r="AE80" s="69">
        <f>AC80+AD80</f>
        <v>0</v>
      </c>
      <c r="AG80" s="14" t="s">
        <v>6</v>
      </c>
      <c r="AH80" s="11"/>
      <c r="AI80" s="11"/>
      <c r="AJ80" s="11">
        <v>0.7</v>
      </c>
      <c r="AK80" s="11">
        <f t="shared" ref="AK80:AK99" si="59">AH80*AJ80</f>
        <v>0</v>
      </c>
      <c r="AL80" s="14">
        <f>AI80*AJ80</f>
        <v>0</v>
      </c>
      <c r="AM80" s="69">
        <f>AK80+AL80</f>
        <v>0</v>
      </c>
      <c r="AO80" s="14" t="s">
        <v>6</v>
      </c>
      <c r="AP80" s="11"/>
      <c r="AQ80" s="11"/>
      <c r="AR80" s="11">
        <v>0.7</v>
      </c>
      <c r="AS80" s="11">
        <f t="shared" ref="AS80:AS106" si="60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5"/>
        <v>94</v>
      </c>
      <c r="F81" s="70">
        <f>C81*D81</f>
        <v>219</v>
      </c>
      <c r="G81" s="69">
        <f t="shared" ref="G81:G106" si="67">E81+F81</f>
        <v>313</v>
      </c>
      <c r="I81" s="14" t="s">
        <v>7</v>
      </c>
      <c r="J81" s="11"/>
      <c r="K81" s="11"/>
      <c r="L81" s="11">
        <v>1</v>
      </c>
      <c r="M81" s="11">
        <f t="shared" si="56"/>
        <v>0</v>
      </c>
      <c r="N81" s="70">
        <f>K81*L81</f>
        <v>0</v>
      </c>
      <c r="O81" s="69">
        <f>M81+N81</f>
        <v>0</v>
      </c>
      <c r="Q81" s="14" t="s">
        <v>7</v>
      </c>
      <c r="R81" s="11"/>
      <c r="S81" s="11"/>
      <c r="T81" s="11">
        <v>1</v>
      </c>
      <c r="U81" s="11">
        <f t="shared" si="57"/>
        <v>0</v>
      </c>
      <c r="V81" s="14">
        <f>S81*T81</f>
        <v>0</v>
      </c>
      <c r="W81" s="69">
        <f t="shared" ref="W81:W106" si="68">U81+V81</f>
        <v>0</v>
      </c>
      <c r="Y81" s="14" t="s">
        <v>7</v>
      </c>
      <c r="Z81" s="11"/>
      <c r="AA81" s="11"/>
      <c r="AB81" s="11">
        <v>1</v>
      </c>
      <c r="AC81" s="11">
        <f t="shared" si="58"/>
        <v>0</v>
      </c>
      <c r="AD81" s="14">
        <f>AA81*AB81</f>
        <v>0</v>
      </c>
      <c r="AE81" s="69">
        <f t="shared" ref="AE81:AE106" si="69">AC81+AD81</f>
        <v>0</v>
      </c>
      <c r="AG81" s="14" t="s">
        <v>7</v>
      </c>
      <c r="AH81" s="11"/>
      <c r="AI81" s="11"/>
      <c r="AJ81" s="11">
        <v>1</v>
      </c>
      <c r="AK81" s="11">
        <f t="shared" si="59"/>
        <v>0</v>
      </c>
      <c r="AL81" s="14">
        <f>AI81*AJ81</f>
        <v>0</v>
      </c>
      <c r="AM81" s="69">
        <f t="shared" ref="AM81:AM100" si="70">AK81+AL81</f>
        <v>0</v>
      </c>
      <c r="AO81" s="14" t="s">
        <v>7</v>
      </c>
      <c r="AP81" s="11"/>
      <c r="AQ81" s="11"/>
      <c r="AR81" s="11">
        <v>1</v>
      </c>
      <c r="AS81" s="11">
        <f t="shared" si="60"/>
        <v>0</v>
      </c>
      <c r="AT81" s="14">
        <f>AQ81*AR81</f>
        <v>0</v>
      </c>
      <c r="AU81" s="11">
        <f t="shared" ref="AU81:AU106" si="71">AS81+AT81</f>
        <v>0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69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2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5"/>
        <v>306</v>
      </c>
      <c r="F82" s="70">
        <f t="shared" ref="F82:F106" si="78">C82*D82</f>
        <v>455</v>
      </c>
      <c r="G82" s="69">
        <f t="shared" si="67"/>
        <v>761</v>
      </c>
      <c r="H82" s="88"/>
      <c r="I82" s="14" t="s">
        <v>8</v>
      </c>
      <c r="J82" s="11"/>
      <c r="K82" s="11"/>
      <c r="L82" s="11">
        <v>0.5</v>
      </c>
      <c r="M82" s="11">
        <f t="shared" si="56"/>
        <v>0</v>
      </c>
      <c r="N82" s="70">
        <f>K82*L82</f>
        <v>0</v>
      </c>
      <c r="O82" s="69">
        <f>M82+N82</f>
        <v>0</v>
      </c>
      <c r="Q82" s="14" t="s">
        <v>8</v>
      </c>
      <c r="R82" s="11"/>
      <c r="S82" s="11"/>
      <c r="T82" s="11">
        <v>0.5</v>
      </c>
      <c r="U82" s="11">
        <f t="shared" si="57"/>
        <v>0</v>
      </c>
      <c r="V82" s="14">
        <f t="shared" ref="V82:V106" si="79">S82*T82</f>
        <v>0</v>
      </c>
      <c r="W82" s="69">
        <f t="shared" si="68"/>
        <v>0</v>
      </c>
      <c r="Y82" s="14" t="s">
        <v>8</v>
      </c>
      <c r="Z82" s="11"/>
      <c r="AA82" s="11"/>
      <c r="AB82" s="11">
        <v>0.5</v>
      </c>
      <c r="AC82" s="11">
        <f t="shared" si="58"/>
        <v>0</v>
      </c>
      <c r="AD82" s="14">
        <f t="shared" ref="AD82:AD100" si="80">AA82*AB82</f>
        <v>0</v>
      </c>
      <c r="AE82" s="69">
        <f t="shared" si="69"/>
        <v>0</v>
      </c>
      <c r="AG82" s="14" t="s">
        <v>8</v>
      </c>
      <c r="AH82" s="11"/>
      <c r="AI82" s="11"/>
      <c r="AJ82" s="11">
        <v>0.5</v>
      </c>
      <c r="AK82" s="11">
        <f t="shared" si="59"/>
        <v>0</v>
      </c>
      <c r="AL82" s="14">
        <f t="shared" ref="AL82:AL100" si="81">AI82*AJ82</f>
        <v>0</v>
      </c>
      <c r="AM82" s="69">
        <f t="shared" si="70"/>
        <v>0</v>
      </c>
      <c r="AO82" s="14" t="s">
        <v>8</v>
      </c>
      <c r="AP82" s="11"/>
      <c r="AQ82" s="11"/>
      <c r="AR82" s="11">
        <v>0.5</v>
      </c>
      <c r="AS82" s="11">
        <f t="shared" si="60"/>
        <v>0</v>
      </c>
      <c r="AT82" s="14">
        <f t="shared" ref="AT82:AT104" si="82">AQ82*AR82</f>
        <v>0</v>
      </c>
      <c r="AU82" s="11">
        <f t="shared" si="71"/>
        <v>0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6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69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2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5"/>
        <v>0</v>
      </c>
      <c r="F83" s="70">
        <f t="shared" si="78"/>
        <v>0</v>
      </c>
      <c r="G83" s="69">
        <f t="shared" si="67"/>
        <v>0</v>
      </c>
      <c r="I83" s="14" t="s">
        <v>9</v>
      </c>
      <c r="J83" s="11"/>
      <c r="K83" s="11"/>
      <c r="L83" s="11">
        <v>0.59</v>
      </c>
      <c r="M83" s="11">
        <f t="shared" si="56"/>
        <v>0</v>
      </c>
      <c r="N83" s="70">
        <f t="shared" ref="N83:N106" si="89">K83*L83</f>
        <v>0</v>
      </c>
      <c r="O83" s="69">
        <f t="shared" ref="O83:O106" si="90">M83+N83</f>
        <v>0</v>
      </c>
      <c r="Q83" s="14" t="s">
        <v>9</v>
      </c>
      <c r="R83" s="11"/>
      <c r="S83" s="11"/>
      <c r="T83" s="11">
        <v>0.59</v>
      </c>
      <c r="U83" s="11">
        <f t="shared" si="57"/>
        <v>0</v>
      </c>
      <c r="V83" s="14">
        <f t="shared" si="79"/>
        <v>0</v>
      </c>
      <c r="W83" s="69">
        <f t="shared" si="68"/>
        <v>0</v>
      </c>
      <c r="Y83" s="14" t="s">
        <v>9</v>
      </c>
      <c r="Z83" s="11"/>
      <c r="AA83" s="11"/>
      <c r="AB83" s="11">
        <v>0.59</v>
      </c>
      <c r="AC83" s="11">
        <f t="shared" si="58"/>
        <v>0</v>
      </c>
      <c r="AD83" s="14">
        <f t="shared" si="80"/>
        <v>0</v>
      </c>
      <c r="AE83" s="69">
        <f t="shared" si="69"/>
        <v>0</v>
      </c>
      <c r="AG83" s="14" t="s">
        <v>9</v>
      </c>
      <c r="AH83" s="11"/>
      <c r="AI83" s="11"/>
      <c r="AJ83" s="11">
        <v>0.59</v>
      </c>
      <c r="AK83" s="11">
        <f t="shared" si="59"/>
        <v>0</v>
      </c>
      <c r="AL83" s="14">
        <f t="shared" si="81"/>
        <v>0</v>
      </c>
      <c r="AM83" s="69">
        <f t="shared" si="70"/>
        <v>0</v>
      </c>
      <c r="AO83" s="14" t="s">
        <v>9</v>
      </c>
      <c r="AP83" s="11"/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69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2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5"/>
        <v>0</v>
      </c>
      <c r="F84" s="70">
        <f t="shared" si="78"/>
        <v>0</v>
      </c>
      <c r="G84" s="69">
        <f t="shared" si="67"/>
        <v>0</v>
      </c>
      <c r="I84" s="14" t="s">
        <v>105</v>
      </c>
      <c r="J84" s="11"/>
      <c r="K84" s="11"/>
      <c r="L84" s="11">
        <v>0.15</v>
      </c>
      <c r="M84" s="11">
        <f t="shared" si="56"/>
        <v>0</v>
      </c>
      <c r="N84" s="70">
        <f t="shared" si="89"/>
        <v>0</v>
      </c>
      <c r="O84" s="69">
        <f t="shared" si="90"/>
        <v>0</v>
      </c>
      <c r="Q84" s="14" t="s">
        <v>10</v>
      </c>
      <c r="R84" s="11"/>
      <c r="S84" s="11"/>
      <c r="T84" s="11">
        <v>0.15</v>
      </c>
      <c r="U84" s="11">
        <f t="shared" si="57"/>
        <v>0</v>
      </c>
      <c r="V84" s="14">
        <f t="shared" si="79"/>
        <v>0</v>
      </c>
      <c r="W84" s="69">
        <f t="shared" si="68"/>
        <v>0</v>
      </c>
      <c r="Y84" s="14" t="s">
        <v>10</v>
      </c>
      <c r="Z84" s="11"/>
      <c r="AA84" s="11"/>
      <c r="AB84" s="11">
        <v>0.15</v>
      </c>
      <c r="AC84" s="11">
        <f t="shared" si="58"/>
        <v>0</v>
      </c>
      <c r="AD84" s="14">
        <f t="shared" si="80"/>
        <v>0</v>
      </c>
      <c r="AE84" s="69">
        <f t="shared" si="69"/>
        <v>0</v>
      </c>
      <c r="AG84" s="14" t="s">
        <v>10</v>
      </c>
      <c r="AH84" s="11"/>
      <c r="AI84" s="11"/>
      <c r="AJ84" s="11">
        <v>0.15</v>
      </c>
      <c r="AK84" s="11">
        <f t="shared" si="59"/>
        <v>0</v>
      </c>
      <c r="AL84" s="14">
        <f t="shared" si="81"/>
        <v>0</v>
      </c>
      <c r="AM84" s="69">
        <f t="shared" si="70"/>
        <v>0</v>
      </c>
      <c r="AO84" s="14" t="s">
        <v>10</v>
      </c>
      <c r="AP84" s="11"/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69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2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5"/>
        <v>104</v>
      </c>
      <c r="F85" s="70">
        <f t="shared" si="78"/>
        <v>0</v>
      </c>
      <c r="G85" s="69">
        <f t="shared" si="67"/>
        <v>104</v>
      </c>
      <c r="I85" s="14" t="s">
        <v>11</v>
      </c>
      <c r="J85" s="11"/>
      <c r="K85" s="11"/>
      <c r="L85" s="11">
        <v>1</v>
      </c>
      <c r="M85" s="11">
        <f t="shared" si="56"/>
        <v>0</v>
      </c>
      <c r="N85" s="70">
        <f t="shared" si="89"/>
        <v>0</v>
      </c>
      <c r="O85" s="69">
        <f t="shared" si="90"/>
        <v>0</v>
      </c>
      <c r="Q85" s="14" t="s">
        <v>11</v>
      </c>
      <c r="R85" s="11"/>
      <c r="S85" s="11"/>
      <c r="T85" s="11">
        <v>1</v>
      </c>
      <c r="U85" s="11">
        <f t="shared" si="57"/>
        <v>0</v>
      </c>
      <c r="V85" s="14">
        <f t="shared" si="79"/>
        <v>0</v>
      </c>
      <c r="W85" s="69">
        <f t="shared" si="68"/>
        <v>0</v>
      </c>
      <c r="Y85" s="14" t="s">
        <v>11</v>
      </c>
      <c r="Z85" s="11"/>
      <c r="AA85" s="11"/>
      <c r="AB85" s="11">
        <v>1</v>
      </c>
      <c r="AC85" s="11">
        <f t="shared" si="58"/>
        <v>0</v>
      </c>
      <c r="AD85" s="14">
        <f t="shared" si="80"/>
        <v>0</v>
      </c>
      <c r="AE85" s="69">
        <f t="shared" si="69"/>
        <v>0</v>
      </c>
      <c r="AG85" s="14" t="s">
        <v>11</v>
      </c>
      <c r="AH85" s="11"/>
      <c r="AI85" s="11"/>
      <c r="AJ85" s="11">
        <v>1</v>
      </c>
      <c r="AK85" s="11">
        <f t="shared" si="59"/>
        <v>0</v>
      </c>
      <c r="AL85" s="14">
        <f t="shared" si="81"/>
        <v>0</v>
      </c>
      <c r="AM85" s="69">
        <f t="shared" si="70"/>
        <v>0</v>
      </c>
      <c r="AO85" s="14" t="s">
        <v>11</v>
      </c>
      <c r="AP85" s="11"/>
      <c r="AQ85" s="11"/>
      <c r="AR85" s="11">
        <v>1</v>
      </c>
      <c r="AS85" s="11">
        <f t="shared" si="60"/>
        <v>0</v>
      </c>
      <c r="AT85" s="14">
        <f t="shared" si="82"/>
        <v>0</v>
      </c>
      <c r="AU85" s="11">
        <f t="shared" si="71"/>
        <v>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69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2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5"/>
        <v>185</v>
      </c>
      <c r="F86" s="70">
        <f t="shared" si="78"/>
        <v>0</v>
      </c>
      <c r="G86" s="69">
        <f t="shared" si="67"/>
        <v>185</v>
      </c>
      <c r="I86" s="14" t="s">
        <v>12</v>
      </c>
      <c r="J86" s="11"/>
      <c r="K86" s="11"/>
      <c r="L86" s="11">
        <v>1</v>
      </c>
      <c r="M86" s="11">
        <f t="shared" si="56"/>
        <v>0</v>
      </c>
      <c r="N86" s="70">
        <f t="shared" si="89"/>
        <v>0</v>
      </c>
      <c r="O86" s="69">
        <f t="shared" si="90"/>
        <v>0</v>
      </c>
      <c r="Q86" s="14" t="s">
        <v>12</v>
      </c>
      <c r="R86" s="11"/>
      <c r="S86" s="11"/>
      <c r="T86" s="11">
        <v>1</v>
      </c>
      <c r="U86" s="11">
        <f t="shared" si="57"/>
        <v>0</v>
      </c>
      <c r="V86" s="14">
        <f t="shared" si="79"/>
        <v>0</v>
      </c>
      <c r="W86" s="69">
        <f t="shared" si="68"/>
        <v>0</v>
      </c>
      <c r="Y86" s="14" t="s">
        <v>12</v>
      </c>
      <c r="Z86" s="11"/>
      <c r="AA86" s="11"/>
      <c r="AB86" s="11">
        <v>1</v>
      </c>
      <c r="AC86" s="11">
        <f t="shared" si="58"/>
        <v>0</v>
      </c>
      <c r="AD86" s="14">
        <f t="shared" si="80"/>
        <v>0</v>
      </c>
      <c r="AE86" s="69">
        <f t="shared" si="69"/>
        <v>0</v>
      </c>
      <c r="AG86" s="14" t="s">
        <v>12</v>
      </c>
      <c r="AH86" s="11"/>
      <c r="AI86" s="11"/>
      <c r="AJ86" s="11">
        <v>1</v>
      </c>
      <c r="AK86" s="11">
        <f t="shared" si="59"/>
        <v>0</v>
      </c>
      <c r="AL86" s="14">
        <f t="shared" si="81"/>
        <v>0</v>
      </c>
      <c r="AM86" s="69">
        <f t="shared" si="70"/>
        <v>0</v>
      </c>
      <c r="AO86" s="14" t="s">
        <v>12</v>
      </c>
      <c r="AP86" s="11"/>
      <c r="AQ86" s="11"/>
      <c r="AR86" s="11">
        <v>1</v>
      </c>
      <c r="AS86" s="11">
        <f t="shared" si="60"/>
        <v>0</v>
      </c>
      <c r="AT86" s="14">
        <f t="shared" si="82"/>
        <v>0</v>
      </c>
      <c r="AU86" s="11">
        <f t="shared" si="71"/>
        <v>0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69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2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5"/>
        <v>34</v>
      </c>
      <c r="F87" s="70">
        <f t="shared" si="78"/>
        <v>20</v>
      </c>
      <c r="G87" s="69">
        <f t="shared" si="67"/>
        <v>54</v>
      </c>
      <c r="I87" s="14" t="s">
        <v>13</v>
      </c>
      <c r="J87" s="11"/>
      <c r="K87" s="11"/>
      <c r="L87" s="11">
        <v>0.4</v>
      </c>
      <c r="M87" s="11">
        <f t="shared" si="56"/>
        <v>0</v>
      </c>
      <c r="N87" s="70">
        <f t="shared" si="89"/>
        <v>0</v>
      </c>
      <c r="O87" s="69">
        <f t="shared" si="90"/>
        <v>0</v>
      </c>
      <c r="Q87" s="14" t="s">
        <v>13</v>
      </c>
      <c r="R87" s="11"/>
      <c r="S87" s="11"/>
      <c r="T87" s="11">
        <v>0.4</v>
      </c>
      <c r="U87" s="11">
        <f t="shared" si="57"/>
        <v>0</v>
      </c>
      <c r="V87" s="14">
        <f t="shared" si="79"/>
        <v>0</v>
      </c>
      <c r="W87" s="69">
        <f t="shared" si="68"/>
        <v>0</v>
      </c>
      <c r="Y87" s="14" t="s">
        <v>13</v>
      </c>
      <c r="Z87" s="11"/>
      <c r="AA87" s="11"/>
      <c r="AB87" s="11">
        <v>0.4</v>
      </c>
      <c r="AC87" s="11">
        <f t="shared" si="58"/>
        <v>0</v>
      </c>
      <c r="AD87" s="14">
        <f t="shared" si="80"/>
        <v>0</v>
      </c>
      <c r="AE87" s="69">
        <f t="shared" si="69"/>
        <v>0</v>
      </c>
      <c r="AG87" s="14" t="s">
        <v>13</v>
      </c>
      <c r="AH87" s="11"/>
      <c r="AI87" s="11"/>
      <c r="AJ87" s="11">
        <v>0.4</v>
      </c>
      <c r="AK87" s="11">
        <f t="shared" si="59"/>
        <v>0</v>
      </c>
      <c r="AL87" s="14">
        <f t="shared" si="81"/>
        <v>0</v>
      </c>
      <c r="AM87" s="69">
        <f t="shared" si="70"/>
        <v>0</v>
      </c>
      <c r="AO87" s="14" t="s">
        <v>13</v>
      </c>
      <c r="AP87" s="11"/>
      <c r="AQ87" s="11"/>
      <c r="AR87" s="11">
        <v>0.4</v>
      </c>
      <c r="AS87" s="11">
        <f t="shared" si="60"/>
        <v>0</v>
      </c>
      <c r="AT87" s="14">
        <f t="shared" si="82"/>
        <v>0</v>
      </c>
      <c r="AU87" s="11">
        <f t="shared" si="71"/>
        <v>0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1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69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2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5"/>
        <v>4.8999999999999995</v>
      </c>
      <c r="F88" s="70">
        <f t="shared" si="78"/>
        <v>25.2</v>
      </c>
      <c r="G88" s="69">
        <f t="shared" si="67"/>
        <v>30.099999999999998</v>
      </c>
      <c r="I88" s="14" t="s">
        <v>14</v>
      </c>
      <c r="J88" s="11"/>
      <c r="K88" s="11"/>
      <c r="L88" s="11">
        <v>0.7</v>
      </c>
      <c r="M88" s="11">
        <f t="shared" si="56"/>
        <v>0</v>
      </c>
      <c r="N88" s="70">
        <f t="shared" si="89"/>
        <v>0</v>
      </c>
      <c r="O88" s="69">
        <f t="shared" si="90"/>
        <v>0</v>
      </c>
      <c r="Q88" s="14" t="s">
        <v>14</v>
      </c>
      <c r="R88" s="11"/>
      <c r="S88" s="11"/>
      <c r="T88" s="11">
        <v>0.7</v>
      </c>
      <c r="U88" s="11">
        <f t="shared" si="57"/>
        <v>0</v>
      </c>
      <c r="V88" s="14">
        <f t="shared" si="79"/>
        <v>0</v>
      </c>
      <c r="W88" s="69">
        <f t="shared" si="68"/>
        <v>0</v>
      </c>
      <c r="X88" s="73"/>
      <c r="Y88" s="14" t="s">
        <v>14</v>
      </c>
      <c r="Z88" s="11"/>
      <c r="AA88" s="11"/>
      <c r="AB88" s="11">
        <v>0.7</v>
      </c>
      <c r="AC88" s="11">
        <f t="shared" si="58"/>
        <v>0</v>
      </c>
      <c r="AD88" s="14">
        <f t="shared" si="80"/>
        <v>0</v>
      </c>
      <c r="AE88" s="69">
        <f t="shared" si="69"/>
        <v>0</v>
      </c>
      <c r="AG88" s="14" t="s">
        <v>14</v>
      </c>
      <c r="AH88" s="11"/>
      <c r="AI88" s="11"/>
      <c r="AJ88" s="11">
        <v>0.7</v>
      </c>
      <c r="AK88" s="11">
        <f t="shared" si="59"/>
        <v>0</v>
      </c>
      <c r="AL88" s="14">
        <f t="shared" si="81"/>
        <v>0</v>
      </c>
      <c r="AM88" s="69">
        <f t="shared" si="70"/>
        <v>0</v>
      </c>
      <c r="AO88" s="14" t="s">
        <v>14</v>
      </c>
      <c r="AP88" s="11"/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69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2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5"/>
        <v>77.600000000000009</v>
      </c>
      <c r="F89" s="70">
        <f t="shared" si="78"/>
        <v>98.4</v>
      </c>
      <c r="G89" s="69">
        <f t="shared" si="67"/>
        <v>176</v>
      </c>
      <c r="I89" s="14" t="s">
        <v>15</v>
      </c>
      <c r="J89" s="11"/>
      <c r="K89" s="11"/>
      <c r="L89" s="11">
        <v>0.4</v>
      </c>
      <c r="M89" s="11">
        <f t="shared" si="56"/>
        <v>0</v>
      </c>
      <c r="N89" s="70">
        <f t="shared" si="89"/>
        <v>0</v>
      </c>
      <c r="O89" s="69">
        <f t="shared" si="90"/>
        <v>0</v>
      </c>
      <c r="Q89" s="14" t="s">
        <v>15</v>
      </c>
      <c r="R89" s="11"/>
      <c r="S89" s="11"/>
      <c r="T89" s="11">
        <v>0.4</v>
      </c>
      <c r="U89" s="11">
        <f t="shared" si="57"/>
        <v>0</v>
      </c>
      <c r="V89" s="14">
        <f t="shared" si="79"/>
        <v>0</v>
      </c>
      <c r="W89" s="69">
        <f t="shared" si="68"/>
        <v>0</v>
      </c>
      <c r="Y89" s="14" t="s">
        <v>15</v>
      </c>
      <c r="Z89" s="11"/>
      <c r="AA89" s="11"/>
      <c r="AB89" s="11">
        <v>0.4</v>
      </c>
      <c r="AC89" s="11">
        <f t="shared" si="58"/>
        <v>0</v>
      </c>
      <c r="AD89" s="14">
        <f t="shared" si="80"/>
        <v>0</v>
      </c>
      <c r="AE89" s="69">
        <f t="shared" si="69"/>
        <v>0</v>
      </c>
      <c r="AG89" s="14" t="s">
        <v>15</v>
      </c>
      <c r="AH89" s="11"/>
      <c r="AI89" s="11"/>
      <c r="AJ89" s="11">
        <v>0.4</v>
      </c>
      <c r="AK89" s="11">
        <f t="shared" si="59"/>
        <v>0</v>
      </c>
      <c r="AL89" s="14">
        <f t="shared" si="81"/>
        <v>0</v>
      </c>
      <c r="AM89" s="69">
        <f t="shared" si="70"/>
        <v>0</v>
      </c>
      <c r="AO89" s="14" t="s">
        <v>15</v>
      </c>
      <c r="AP89" s="11"/>
      <c r="AQ89" s="11"/>
      <c r="AR89" s="11">
        <v>0.4</v>
      </c>
      <c r="AS89" s="11">
        <f t="shared" si="60"/>
        <v>0</v>
      </c>
      <c r="AT89" s="14">
        <f t="shared" si="82"/>
        <v>0</v>
      </c>
      <c r="AU89" s="11">
        <f t="shared" si="71"/>
        <v>0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69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2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/>
      <c r="D90" s="11">
        <v>0.4</v>
      </c>
      <c r="E90" s="72">
        <f t="shared" si="55"/>
        <v>0</v>
      </c>
      <c r="F90" s="70">
        <f t="shared" si="78"/>
        <v>0</v>
      </c>
      <c r="G90" s="69">
        <f t="shared" si="67"/>
        <v>0</v>
      </c>
      <c r="I90" s="14" t="s">
        <v>49</v>
      </c>
      <c r="J90" s="11"/>
      <c r="K90" s="11"/>
      <c r="L90" s="11">
        <v>0.4</v>
      </c>
      <c r="M90" s="11">
        <f t="shared" si="56"/>
        <v>0</v>
      </c>
      <c r="N90" s="70">
        <f t="shared" si="89"/>
        <v>0</v>
      </c>
      <c r="O90" s="69">
        <f t="shared" si="90"/>
        <v>0</v>
      </c>
      <c r="Q90" s="14" t="s">
        <v>49</v>
      </c>
      <c r="R90" s="11"/>
      <c r="S90" s="11"/>
      <c r="T90" s="11">
        <v>0.4</v>
      </c>
      <c r="U90" s="11">
        <f t="shared" si="57"/>
        <v>0</v>
      </c>
      <c r="V90" s="14">
        <f t="shared" si="79"/>
        <v>0</v>
      </c>
      <c r="W90" s="69">
        <f t="shared" si="68"/>
        <v>0</v>
      </c>
      <c r="X90" s="63"/>
      <c r="Y90" s="14" t="s">
        <v>49</v>
      </c>
      <c r="Z90" s="11"/>
      <c r="AA90" s="11"/>
      <c r="AB90" s="11">
        <v>0.2</v>
      </c>
      <c r="AC90" s="11">
        <f t="shared" si="58"/>
        <v>0</v>
      </c>
      <c r="AD90" s="14">
        <f t="shared" si="80"/>
        <v>0</v>
      </c>
      <c r="AE90" s="69">
        <f t="shared" si="69"/>
        <v>0</v>
      </c>
      <c r="AG90" s="14" t="s">
        <v>16</v>
      </c>
      <c r="AH90" s="11"/>
      <c r="AI90" s="11"/>
      <c r="AJ90" s="11">
        <v>0.2</v>
      </c>
      <c r="AK90" s="11">
        <f t="shared" si="59"/>
        <v>0</v>
      </c>
      <c r="AL90" s="14">
        <f t="shared" si="81"/>
        <v>0</v>
      </c>
      <c r="AM90" s="69">
        <f t="shared" si="70"/>
        <v>0</v>
      </c>
      <c r="AO90" s="14" t="s">
        <v>49</v>
      </c>
      <c r="AP90" s="11"/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69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2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5"/>
        <v>4.4800000000000004</v>
      </c>
      <c r="F91" s="70">
        <f t="shared" si="78"/>
        <v>100</v>
      </c>
      <c r="G91" s="69">
        <f t="shared" si="67"/>
        <v>104.48</v>
      </c>
      <c r="I91" s="14" t="s">
        <v>17</v>
      </c>
      <c r="J91" s="11"/>
      <c r="K91" s="11"/>
      <c r="L91" s="11">
        <v>0.16</v>
      </c>
      <c r="M91" s="11">
        <f t="shared" si="56"/>
        <v>0</v>
      </c>
      <c r="N91" s="70">
        <f t="shared" si="89"/>
        <v>0</v>
      </c>
      <c r="O91" s="69">
        <f t="shared" si="90"/>
        <v>0</v>
      </c>
      <c r="Q91" s="14" t="s">
        <v>17</v>
      </c>
      <c r="R91" s="11"/>
      <c r="S91" s="11"/>
      <c r="T91" s="11">
        <v>0.16</v>
      </c>
      <c r="U91" s="11">
        <f t="shared" si="57"/>
        <v>0</v>
      </c>
      <c r="V91" s="14">
        <f t="shared" si="79"/>
        <v>0</v>
      </c>
      <c r="W91" s="69">
        <f t="shared" si="68"/>
        <v>0</v>
      </c>
      <c r="Y91" s="14" t="s">
        <v>17</v>
      </c>
      <c r="Z91" s="11"/>
      <c r="AA91" s="11"/>
      <c r="AB91" s="11">
        <v>0.16</v>
      </c>
      <c r="AC91" s="11">
        <f t="shared" si="58"/>
        <v>0</v>
      </c>
      <c r="AD91" s="14">
        <f t="shared" si="80"/>
        <v>0</v>
      </c>
      <c r="AE91" s="69">
        <f t="shared" si="69"/>
        <v>0</v>
      </c>
      <c r="AG91" s="14" t="s">
        <v>17</v>
      </c>
      <c r="AH91" s="11"/>
      <c r="AI91" s="11"/>
      <c r="AJ91" s="11">
        <v>0.16</v>
      </c>
      <c r="AK91" s="11">
        <f t="shared" si="59"/>
        <v>0</v>
      </c>
      <c r="AL91" s="14">
        <f t="shared" si="81"/>
        <v>0</v>
      </c>
      <c r="AM91" s="69">
        <f t="shared" si="70"/>
        <v>0</v>
      </c>
      <c r="AO91" s="14" t="s">
        <v>17</v>
      </c>
      <c r="AP91" s="11"/>
      <c r="AQ91" s="11"/>
      <c r="AR91" s="11">
        <v>0.16</v>
      </c>
      <c r="AS91" s="11">
        <f t="shared" si="60"/>
        <v>0</v>
      </c>
      <c r="AT91" s="14">
        <f t="shared" si="82"/>
        <v>0</v>
      </c>
      <c r="AU91" s="11">
        <f t="shared" si="71"/>
        <v>0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1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69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2">
        <f t="shared" si="76"/>
        <v>0</v>
      </c>
      <c r="CK91" s="14" t="s">
        <v>17</v>
      </c>
      <c r="CL91" s="11"/>
      <c r="CM91" s="134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5"/>
        <v>15.84</v>
      </c>
      <c r="F92" s="70">
        <f t="shared" si="78"/>
        <v>39.119999999999997</v>
      </c>
      <c r="G92" s="69">
        <f t="shared" si="67"/>
        <v>54.959999999999994</v>
      </c>
      <c r="I92" s="14" t="s">
        <v>18</v>
      </c>
      <c r="J92" s="11"/>
      <c r="K92" s="11"/>
      <c r="L92" s="11">
        <v>0.12</v>
      </c>
      <c r="M92" s="11">
        <f t="shared" si="56"/>
        <v>0</v>
      </c>
      <c r="N92" s="70">
        <f t="shared" si="89"/>
        <v>0</v>
      </c>
      <c r="O92" s="69">
        <f t="shared" si="90"/>
        <v>0</v>
      </c>
      <c r="Q92" s="14" t="s">
        <v>18</v>
      </c>
      <c r="R92" s="11"/>
      <c r="S92" s="11"/>
      <c r="T92" s="11">
        <v>0.12</v>
      </c>
      <c r="U92" s="11">
        <f t="shared" si="57"/>
        <v>0</v>
      </c>
      <c r="V92" s="14">
        <f t="shared" si="79"/>
        <v>0</v>
      </c>
      <c r="W92" s="69">
        <f t="shared" si="68"/>
        <v>0</v>
      </c>
      <c r="X92" s="73"/>
      <c r="Y92" s="14" t="s">
        <v>18</v>
      </c>
      <c r="Z92" s="11"/>
      <c r="AA92" s="11"/>
      <c r="AB92" s="11">
        <v>0.12</v>
      </c>
      <c r="AC92" s="11">
        <f t="shared" si="58"/>
        <v>0</v>
      </c>
      <c r="AD92" s="14">
        <f t="shared" si="80"/>
        <v>0</v>
      </c>
      <c r="AE92" s="69">
        <f t="shared" si="69"/>
        <v>0</v>
      </c>
      <c r="AG92" s="14" t="s">
        <v>18</v>
      </c>
      <c r="AH92" s="11"/>
      <c r="AI92" s="11"/>
      <c r="AJ92" s="11">
        <v>0.12</v>
      </c>
      <c r="AK92" s="11">
        <f t="shared" si="59"/>
        <v>0</v>
      </c>
      <c r="AL92" s="14">
        <f t="shared" si="81"/>
        <v>0</v>
      </c>
      <c r="AM92" s="69">
        <f t="shared" si="70"/>
        <v>0</v>
      </c>
      <c r="AO92" s="14" t="s">
        <v>18</v>
      </c>
      <c r="AP92" s="11"/>
      <c r="AQ92" s="11"/>
      <c r="AR92" s="11">
        <v>0.12</v>
      </c>
      <c r="AS92" s="11">
        <f t="shared" si="60"/>
        <v>0</v>
      </c>
      <c r="AT92" s="14">
        <f t="shared" si="82"/>
        <v>0</v>
      </c>
      <c r="AU92" s="11">
        <f t="shared" si="71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69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2">
        <f t="shared" si="76"/>
        <v>0</v>
      </c>
      <c r="CK92" s="14" t="s">
        <v>18</v>
      </c>
      <c r="CL92" s="11"/>
      <c r="CM92" s="134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5"/>
        <v>19.200000000000003</v>
      </c>
      <c r="F93" s="70">
        <f t="shared" si="78"/>
        <v>246.4</v>
      </c>
      <c r="G93" s="69">
        <f t="shared" si="67"/>
        <v>265.60000000000002</v>
      </c>
      <c r="I93" s="14" t="s">
        <v>19</v>
      </c>
      <c r="J93" s="11"/>
      <c r="K93" s="11"/>
      <c r="L93" s="11">
        <v>0.4</v>
      </c>
      <c r="M93" s="11">
        <f t="shared" si="56"/>
        <v>0</v>
      </c>
      <c r="N93" s="70">
        <f t="shared" si="89"/>
        <v>0</v>
      </c>
      <c r="O93" s="69">
        <f t="shared" si="90"/>
        <v>0</v>
      </c>
      <c r="Q93" s="14" t="s">
        <v>19</v>
      </c>
      <c r="R93" s="11"/>
      <c r="S93" s="11"/>
      <c r="T93" s="11">
        <v>0.4</v>
      </c>
      <c r="U93" s="11">
        <f t="shared" si="57"/>
        <v>0</v>
      </c>
      <c r="V93" s="14">
        <f t="shared" si="79"/>
        <v>0</v>
      </c>
      <c r="W93" s="69">
        <f t="shared" si="68"/>
        <v>0</v>
      </c>
      <c r="Y93" s="14" t="s">
        <v>19</v>
      </c>
      <c r="Z93" s="11"/>
      <c r="AA93" s="11"/>
      <c r="AB93" s="11">
        <v>0.4</v>
      </c>
      <c r="AC93" s="11">
        <f t="shared" si="58"/>
        <v>0</v>
      </c>
      <c r="AD93" s="14">
        <f t="shared" si="80"/>
        <v>0</v>
      </c>
      <c r="AE93" s="69">
        <f t="shared" si="69"/>
        <v>0</v>
      </c>
      <c r="AG93" s="14" t="s">
        <v>19</v>
      </c>
      <c r="AH93" s="11"/>
      <c r="AI93" s="11"/>
      <c r="AJ93" s="11">
        <v>0.4</v>
      </c>
      <c r="AK93" s="11">
        <f t="shared" si="59"/>
        <v>0</v>
      </c>
      <c r="AL93" s="14">
        <f t="shared" si="81"/>
        <v>0</v>
      </c>
      <c r="AM93" s="69">
        <f t="shared" si="70"/>
        <v>0</v>
      </c>
      <c r="AO93" s="14" t="s">
        <v>19</v>
      </c>
      <c r="AP93" s="11"/>
      <c r="AQ93" s="11"/>
      <c r="AR93" s="11">
        <v>0.4</v>
      </c>
      <c r="AS93" s="11">
        <f t="shared" si="60"/>
        <v>0</v>
      </c>
      <c r="AT93" s="14">
        <f t="shared" si="82"/>
        <v>0</v>
      </c>
      <c r="AU93" s="11">
        <f t="shared" si="71"/>
        <v>0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69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2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5"/>
        <v>44</v>
      </c>
      <c r="F94" s="70">
        <f t="shared" si="78"/>
        <v>42</v>
      </c>
      <c r="G94" s="69">
        <f t="shared" si="67"/>
        <v>86</v>
      </c>
      <c r="I94" s="14" t="s">
        <v>20</v>
      </c>
      <c r="J94" s="11"/>
      <c r="K94" s="11"/>
      <c r="L94" s="11">
        <v>1</v>
      </c>
      <c r="M94" s="11">
        <f t="shared" si="56"/>
        <v>0</v>
      </c>
      <c r="N94" s="70">
        <f t="shared" si="89"/>
        <v>0</v>
      </c>
      <c r="O94" s="69">
        <f t="shared" si="90"/>
        <v>0</v>
      </c>
      <c r="Q94" s="14" t="s">
        <v>20</v>
      </c>
      <c r="R94" s="11"/>
      <c r="S94" s="11"/>
      <c r="T94" s="11">
        <v>1</v>
      </c>
      <c r="U94" s="11">
        <f t="shared" si="57"/>
        <v>0</v>
      </c>
      <c r="V94" s="14">
        <f t="shared" si="79"/>
        <v>0</v>
      </c>
      <c r="W94" s="69">
        <f t="shared" si="68"/>
        <v>0</v>
      </c>
      <c r="X94" s="63"/>
      <c r="Y94" s="14" t="s">
        <v>20</v>
      </c>
      <c r="Z94" s="11"/>
      <c r="AA94" s="11"/>
      <c r="AB94" s="11">
        <v>1</v>
      </c>
      <c r="AC94" s="11">
        <f t="shared" si="58"/>
        <v>0</v>
      </c>
      <c r="AD94" s="14">
        <f t="shared" si="80"/>
        <v>0</v>
      </c>
      <c r="AE94" s="69">
        <f t="shared" si="69"/>
        <v>0</v>
      </c>
      <c r="AG94" s="14" t="s">
        <v>20</v>
      </c>
      <c r="AH94" s="11"/>
      <c r="AI94" s="11"/>
      <c r="AJ94" s="11">
        <v>1</v>
      </c>
      <c r="AK94" s="11">
        <f t="shared" si="59"/>
        <v>0</v>
      </c>
      <c r="AL94" s="14">
        <f t="shared" si="81"/>
        <v>0</v>
      </c>
      <c r="AM94" s="69">
        <f t="shared" si="70"/>
        <v>0</v>
      </c>
      <c r="AO94" s="14" t="s">
        <v>20</v>
      </c>
      <c r="AP94" s="11"/>
      <c r="AQ94" s="11"/>
      <c r="AR94" s="11">
        <v>1</v>
      </c>
      <c r="AS94" s="11">
        <f t="shared" si="60"/>
        <v>0</v>
      </c>
      <c r="AT94" s="14">
        <f t="shared" si="82"/>
        <v>0</v>
      </c>
      <c r="AU94" s="11">
        <f t="shared" si="71"/>
        <v>0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69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2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5"/>
        <v>20</v>
      </c>
      <c r="F95" s="70">
        <f t="shared" si="78"/>
        <v>30</v>
      </c>
      <c r="G95" s="69">
        <f t="shared" si="67"/>
        <v>50</v>
      </c>
      <c r="I95" s="14" t="s">
        <v>21</v>
      </c>
      <c r="J95" s="11"/>
      <c r="K95" s="11"/>
      <c r="L95" s="11">
        <v>1</v>
      </c>
      <c r="M95" s="11">
        <f t="shared" si="56"/>
        <v>0</v>
      </c>
      <c r="N95" s="70">
        <f t="shared" si="89"/>
        <v>0</v>
      </c>
      <c r="O95" s="69">
        <f t="shared" si="90"/>
        <v>0</v>
      </c>
      <c r="Q95" s="14" t="s">
        <v>21</v>
      </c>
      <c r="R95" s="11"/>
      <c r="S95" s="11"/>
      <c r="T95" s="11">
        <v>1</v>
      </c>
      <c r="U95" s="11">
        <f t="shared" si="57"/>
        <v>0</v>
      </c>
      <c r="V95" s="14">
        <f t="shared" si="79"/>
        <v>0</v>
      </c>
      <c r="W95" s="69">
        <f t="shared" si="68"/>
        <v>0</v>
      </c>
      <c r="Y95" s="14" t="s">
        <v>21</v>
      </c>
      <c r="Z95" s="11"/>
      <c r="AA95" s="11"/>
      <c r="AB95" s="11">
        <v>1</v>
      </c>
      <c r="AC95" s="11">
        <f t="shared" si="58"/>
        <v>0</v>
      </c>
      <c r="AD95" s="14">
        <f t="shared" si="80"/>
        <v>0</v>
      </c>
      <c r="AE95" s="69">
        <f t="shared" si="69"/>
        <v>0</v>
      </c>
      <c r="AG95" s="14" t="s">
        <v>21</v>
      </c>
      <c r="AH95" s="11"/>
      <c r="AI95" s="11"/>
      <c r="AJ95" s="11">
        <v>1</v>
      </c>
      <c r="AK95" s="11">
        <f t="shared" si="59"/>
        <v>0</v>
      </c>
      <c r="AL95" s="14">
        <f t="shared" si="81"/>
        <v>0</v>
      </c>
      <c r="AM95" s="69">
        <f t="shared" si="70"/>
        <v>0</v>
      </c>
      <c r="AO95" s="14" t="s">
        <v>21</v>
      </c>
      <c r="AP95" s="11"/>
      <c r="AQ95" s="11"/>
      <c r="AR95" s="11">
        <v>1</v>
      </c>
      <c r="AS95" s="11">
        <f t="shared" si="60"/>
        <v>0</v>
      </c>
      <c r="AT95" s="14">
        <f t="shared" si="82"/>
        <v>0</v>
      </c>
      <c r="AU95" s="11">
        <f t="shared" si="71"/>
        <v>0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69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2">
        <f t="shared" si="76"/>
        <v>0</v>
      </c>
      <c r="CK95" s="14" t="s">
        <v>21</v>
      </c>
      <c r="CL95" s="11"/>
      <c r="CM95" s="134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5"/>
        <v>68</v>
      </c>
      <c r="F96" s="70">
        <f t="shared" si="78"/>
        <v>183</v>
      </c>
      <c r="G96" s="69">
        <f t="shared" si="67"/>
        <v>251</v>
      </c>
      <c r="I96" s="14" t="s">
        <v>22</v>
      </c>
      <c r="J96" s="11"/>
      <c r="K96" s="11"/>
      <c r="L96" s="11">
        <v>1</v>
      </c>
      <c r="M96" s="11">
        <f t="shared" si="56"/>
        <v>0</v>
      </c>
      <c r="N96" s="70">
        <f t="shared" si="89"/>
        <v>0</v>
      </c>
      <c r="O96" s="69">
        <f t="shared" si="90"/>
        <v>0</v>
      </c>
      <c r="Q96" s="14" t="s">
        <v>22</v>
      </c>
      <c r="R96" s="11"/>
      <c r="S96" s="11"/>
      <c r="T96" s="11">
        <v>1</v>
      </c>
      <c r="U96" s="11">
        <f t="shared" si="57"/>
        <v>0</v>
      </c>
      <c r="V96" s="14">
        <f t="shared" si="79"/>
        <v>0</v>
      </c>
      <c r="W96" s="69">
        <f t="shared" si="68"/>
        <v>0</v>
      </c>
      <c r="Y96" s="14" t="s">
        <v>22</v>
      </c>
      <c r="Z96" s="11"/>
      <c r="AA96" s="11"/>
      <c r="AB96" s="11">
        <v>1</v>
      </c>
      <c r="AC96" s="11">
        <f t="shared" si="58"/>
        <v>0</v>
      </c>
      <c r="AD96" s="14">
        <f t="shared" si="80"/>
        <v>0</v>
      </c>
      <c r="AE96" s="69">
        <f t="shared" si="69"/>
        <v>0</v>
      </c>
      <c r="AG96" s="14" t="s">
        <v>22</v>
      </c>
      <c r="AH96" s="11"/>
      <c r="AI96" s="11"/>
      <c r="AJ96" s="11">
        <v>1</v>
      </c>
      <c r="AK96" s="11">
        <f t="shared" si="59"/>
        <v>0</v>
      </c>
      <c r="AL96" s="14">
        <f t="shared" si="81"/>
        <v>0</v>
      </c>
      <c r="AM96" s="69">
        <f t="shared" si="70"/>
        <v>0</v>
      </c>
      <c r="AO96" s="14" t="s">
        <v>22</v>
      </c>
      <c r="AP96" s="11"/>
      <c r="AQ96" s="11"/>
      <c r="AR96" s="11">
        <v>1</v>
      </c>
      <c r="AS96" s="11">
        <f t="shared" si="60"/>
        <v>0</v>
      </c>
      <c r="AT96" s="14">
        <f t="shared" si="82"/>
        <v>0</v>
      </c>
      <c r="AU96" s="11">
        <f t="shared" si="71"/>
        <v>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69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2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5"/>
        <v>0</v>
      </c>
      <c r="F97" s="70">
        <f t="shared" si="78"/>
        <v>135</v>
      </c>
      <c r="G97" s="69">
        <f t="shared" si="67"/>
        <v>135</v>
      </c>
      <c r="I97" s="14" t="s">
        <v>23</v>
      </c>
      <c r="J97" s="11"/>
      <c r="K97" s="11"/>
      <c r="L97" s="11">
        <v>0.125</v>
      </c>
      <c r="M97" s="11">
        <f t="shared" si="56"/>
        <v>0</v>
      </c>
      <c r="N97" s="70">
        <f t="shared" si="89"/>
        <v>0</v>
      </c>
      <c r="O97" s="69">
        <f t="shared" si="90"/>
        <v>0</v>
      </c>
      <c r="Q97" s="14" t="s">
        <v>23</v>
      </c>
      <c r="R97" s="11"/>
      <c r="S97" s="11"/>
      <c r="T97" s="11">
        <v>0.125</v>
      </c>
      <c r="U97" s="11">
        <f t="shared" si="57"/>
        <v>0</v>
      </c>
      <c r="V97" s="14">
        <f t="shared" si="79"/>
        <v>0</v>
      </c>
      <c r="W97" s="69">
        <f t="shared" si="68"/>
        <v>0</v>
      </c>
      <c r="Y97" s="14" t="s">
        <v>23</v>
      </c>
      <c r="Z97" s="11"/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69">
        <f t="shared" si="69"/>
        <v>0</v>
      </c>
      <c r="AG97" s="14" t="s">
        <v>23</v>
      </c>
      <c r="AH97" s="11"/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69">
        <f t="shared" si="70"/>
        <v>0</v>
      </c>
      <c r="AO97" s="14" t="s">
        <v>23</v>
      </c>
      <c r="AP97" s="11"/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69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2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5"/>
        <v>0</v>
      </c>
      <c r="F98" s="70">
        <f t="shared" si="78"/>
        <v>69</v>
      </c>
      <c r="G98" s="69">
        <f t="shared" si="67"/>
        <v>69</v>
      </c>
      <c r="I98" s="14" t="s">
        <v>24</v>
      </c>
      <c r="J98" s="11"/>
      <c r="K98" s="11"/>
      <c r="L98" s="11">
        <v>0.2</v>
      </c>
      <c r="M98" s="11">
        <f t="shared" si="56"/>
        <v>0</v>
      </c>
      <c r="N98" s="70">
        <f t="shared" si="89"/>
        <v>0</v>
      </c>
      <c r="O98" s="69">
        <f t="shared" si="90"/>
        <v>0</v>
      </c>
      <c r="Q98" s="14" t="s">
        <v>24</v>
      </c>
      <c r="R98" s="11"/>
      <c r="S98" s="11"/>
      <c r="T98" s="11">
        <v>0.2</v>
      </c>
      <c r="U98" s="11">
        <f t="shared" si="57"/>
        <v>0</v>
      </c>
      <c r="V98" s="14">
        <f t="shared" si="79"/>
        <v>0</v>
      </c>
      <c r="W98" s="69">
        <f t="shared" si="68"/>
        <v>0</v>
      </c>
      <c r="Y98" s="14" t="s">
        <v>24</v>
      </c>
      <c r="Z98" s="11"/>
      <c r="AA98" s="11"/>
      <c r="AB98" s="11">
        <v>0.2</v>
      </c>
      <c r="AC98" s="11">
        <f t="shared" si="58"/>
        <v>0</v>
      </c>
      <c r="AD98" s="14">
        <f t="shared" si="80"/>
        <v>0</v>
      </c>
      <c r="AE98" s="69">
        <f t="shared" si="69"/>
        <v>0</v>
      </c>
      <c r="AG98" s="14" t="s">
        <v>24</v>
      </c>
      <c r="AH98" s="11"/>
      <c r="AI98" s="11"/>
      <c r="AJ98" s="11">
        <v>0.2</v>
      </c>
      <c r="AK98" s="11">
        <f t="shared" si="59"/>
        <v>0</v>
      </c>
      <c r="AL98" s="14">
        <f t="shared" si="81"/>
        <v>0</v>
      </c>
      <c r="AM98" s="69">
        <f t="shared" si="70"/>
        <v>0</v>
      </c>
      <c r="AO98" s="14" t="s">
        <v>83</v>
      </c>
      <c r="AP98" s="11"/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69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2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5"/>
        <v>1.9644670050761421</v>
      </c>
      <c r="F99" s="70">
        <f t="shared" si="78"/>
        <v>0</v>
      </c>
      <c r="G99" s="69">
        <f t="shared" si="67"/>
        <v>1.9644670050761421</v>
      </c>
      <c r="I99" s="14" t="s">
        <v>25</v>
      </c>
      <c r="J99" s="11"/>
      <c r="K99" s="11"/>
      <c r="L99" s="69">
        <v>0.21827411167512689</v>
      </c>
      <c r="M99" s="72">
        <f t="shared" si="56"/>
        <v>0</v>
      </c>
      <c r="N99" s="70">
        <f t="shared" si="89"/>
        <v>0</v>
      </c>
      <c r="O99" s="69">
        <f t="shared" si="90"/>
        <v>0</v>
      </c>
      <c r="Q99" s="14" t="s">
        <v>25</v>
      </c>
      <c r="R99" s="11"/>
      <c r="S99" s="11"/>
      <c r="T99" s="69">
        <v>0.21827411167512689</v>
      </c>
      <c r="U99" s="72">
        <f t="shared" si="57"/>
        <v>0</v>
      </c>
      <c r="V99" s="70">
        <f t="shared" si="79"/>
        <v>0</v>
      </c>
      <c r="W99" s="69">
        <f t="shared" si="68"/>
        <v>0</v>
      </c>
      <c r="Y99" s="14" t="s">
        <v>25</v>
      </c>
      <c r="Z99" s="11"/>
      <c r="AA99" s="11"/>
      <c r="AB99" s="69">
        <v>0.22</v>
      </c>
      <c r="AC99" s="11">
        <f t="shared" si="58"/>
        <v>0</v>
      </c>
      <c r="AD99" s="126">
        <f t="shared" si="80"/>
        <v>0</v>
      </c>
      <c r="AE99" s="69">
        <f t="shared" si="69"/>
        <v>0</v>
      </c>
      <c r="AG99" s="14" t="s">
        <v>25</v>
      </c>
      <c r="AH99" s="11"/>
      <c r="AI99" s="11"/>
      <c r="AJ99" s="11">
        <v>0.22</v>
      </c>
      <c r="AK99" s="11">
        <f t="shared" si="59"/>
        <v>0</v>
      </c>
      <c r="AL99" s="14">
        <f t="shared" si="81"/>
        <v>0</v>
      </c>
      <c r="AM99" s="69">
        <f t="shared" si="70"/>
        <v>0</v>
      </c>
      <c r="AO99" s="14" t="s">
        <v>25</v>
      </c>
      <c r="AP99" s="11"/>
      <c r="AQ99" s="11"/>
      <c r="AR99" s="11">
        <v>0.12</v>
      </c>
      <c r="AS99" s="11">
        <f t="shared" si="60"/>
        <v>0</v>
      </c>
      <c r="AT99" s="14">
        <f t="shared" si="82"/>
        <v>0</v>
      </c>
      <c r="AU99" s="11">
        <f t="shared" si="71"/>
        <v>0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69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2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5"/>
        <v>0</v>
      </c>
      <c r="F100" s="70">
        <f t="shared" si="78"/>
        <v>0</v>
      </c>
      <c r="G100" s="69">
        <f t="shared" si="67"/>
        <v>0</v>
      </c>
      <c r="I100" s="14" t="s">
        <v>26</v>
      </c>
      <c r="J100" s="11"/>
      <c r="K100" s="11"/>
      <c r="L100" s="11">
        <v>0.2</v>
      </c>
      <c r="M100" s="11">
        <f t="shared" si="56"/>
        <v>0</v>
      </c>
      <c r="N100" s="70">
        <f t="shared" si="89"/>
        <v>0</v>
      </c>
      <c r="O100" s="69">
        <f t="shared" si="90"/>
        <v>0</v>
      </c>
      <c r="Q100" s="14" t="s">
        <v>26</v>
      </c>
      <c r="R100" s="11"/>
      <c r="S100" s="11"/>
      <c r="T100" s="11">
        <v>0.2</v>
      </c>
      <c r="U100" s="11">
        <f t="shared" si="57"/>
        <v>0</v>
      </c>
      <c r="V100" s="14">
        <f t="shared" si="79"/>
        <v>0</v>
      </c>
      <c r="W100" s="69">
        <f t="shared" si="68"/>
        <v>0</v>
      </c>
      <c r="Y100" s="14" t="s">
        <v>26</v>
      </c>
      <c r="Z100" s="11"/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69">
        <f t="shared" si="69"/>
        <v>0</v>
      </c>
      <c r="AG100" s="14" t="s">
        <v>26</v>
      </c>
      <c r="AH100" s="11"/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69">
        <f t="shared" si="70"/>
        <v>0</v>
      </c>
      <c r="AO100" s="14" t="s">
        <v>26</v>
      </c>
      <c r="AP100" s="11"/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69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2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5"/>
        <v>10.25</v>
      </c>
      <c r="F101" s="70">
        <f t="shared" si="78"/>
        <v>141</v>
      </c>
      <c r="G101" s="69">
        <f t="shared" si="67"/>
        <v>151.25</v>
      </c>
      <c r="I101" s="14" t="s">
        <v>27</v>
      </c>
      <c r="J101" s="11"/>
      <c r="K101" s="11"/>
      <c r="L101" s="11">
        <v>0.25</v>
      </c>
      <c r="M101" s="11">
        <f t="shared" si="56"/>
        <v>0</v>
      </c>
      <c r="N101" s="70">
        <f t="shared" si="89"/>
        <v>0</v>
      </c>
      <c r="O101" s="69">
        <f t="shared" si="90"/>
        <v>0</v>
      </c>
      <c r="Q101" s="14" t="s">
        <v>27</v>
      </c>
      <c r="R101" s="11"/>
      <c r="S101" s="11"/>
      <c r="T101" s="11">
        <v>0.25</v>
      </c>
      <c r="U101" s="11">
        <f t="shared" si="57"/>
        <v>0</v>
      </c>
      <c r="V101" s="14">
        <f t="shared" si="79"/>
        <v>0</v>
      </c>
      <c r="W101" s="69">
        <f t="shared" si="68"/>
        <v>0</v>
      </c>
      <c r="Y101" s="14" t="s">
        <v>27</v>
      </c>
      <c r="Z101" s="11"/>
      <c r="AA101" s="11"/>
      <c r="AB101" s="11">
        <v>0.25</v>
      </c>
      <c r="AC101" s="11">
        <f t="shared" si="58"/>
        <v>0</v>
      </c>
      <c r="AD101" s="71">
        <f t="shared" ref="AD101:AD106" si="92">AA101*AB101</f>
        <v>0</v>
      </c>
      <c r="AE101" s="69">
        <f t="shared" si="69"/>
        <v>0</v>
      </c>
      <c r="AG101" s="14" t="s">
        <v>27</v>
      </c>
      <c r="AH101" s="11"/>
      <c r="AI101" s="11"/>
      <c r="AJ101" s="11">
        <v>0.25</v>
      </c>
      <c r="AK101" s="11">
        <f t="shared" si="91"/>
        <v>0</v>
      </c>
      <c r="AL101" s="14">
        <f t="shared" ref="AL101:AL105" si="93">AI101*AJ101</f>
        <v>0</v>
      </c>
      <c r="AM101" s="69">
        <f t="shared" ref="AM101:AM105" si="94">AK101+AL101</f>
        <v>0</v>
      </c>
      <c r="AO101" s="14" t="s">
        <v>27</v>
      </c>
      <c r="AP101" s="11"/>
      <c r="AQ101" s="11"/>
      <c r="AR101" s="11">
        <v>0.25</v>
      </c>
      <c r="AS101" s="11">
        <f t="shared" si="60"/>
        <v>0</v>
      </c>
      <c r="AT101" s="14">
        <f t="shared" si="82"/>
        <v>0</v>
      </c>
      <c r="AU101" s="11">
        <f t="shared" si="71"/>
        <v>0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69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2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5">B102*D102</f>
        <v>0</v>
      </c>
      <c r="F102" s="70">
        <f t="shared" si="78"/>
        <v>0</v>
      </c>
      <c r="G102" s="69">
        <f t="shared" si="67"/>
        <v>0</v>
      </c>
      <c r="I102" s="14" t="s">
        <v>101</v>
      </c>
      <c r="J102" s="11"/>
      <c r="K102" s="11"/>
      <c r="L102" s="11">
        <v>1</v>
      </c>
      <c r="M102" s="11">
        <f t="shared" si="56"/>
        <v>0</v>
      </c>
      <c r="N102" s="70">
        <f t="shared" si="89"/>
        <v>0</v>
      </c>
      <c r="O102" s="69">
        <f t="shared" si="90"/>
        <v>0</v>
      </c>
      <c r="Q102" s="14" t="s">
        <v>103</v>
      </c>
      <c r="R102" s="11"/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69">
        <f t="shared" si="68"/>
        <v>0</v>
      </c>
      <c r="Y102" s="14" t="s">
        <v>103</v>
      </c>
      <c r="Z102" s="11"/>
      <c r="AA102" s="11"/>
      <c r="AB102" s="11">
        <v>1</v>
      </c>
      <c r="AC102" s="11">
        <f t="shared" si="58"/>
        <v>0</v>
      </c>
      <c r="AD102" s="71">
        <f t="shared" si="92"/>
        <v>0</v>
      </c>
      <c r="AE102" s="69">
        <f t="shared" si="69"/>
        <v>0</v>
      </c>
      <c r="AG102" s="14" t="s">
        <v>103</v>
      </c>
      <c r="AH102" s="11"/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69">
        <f t="shared" si="94"/>
        <v>0</v>
      </c>
      <c r="AO102" s="14" t="s">
        <v>103</v>
      </c>
      <c r="AP102" s="11"/>
      <c r="AQ102" s="11"/>
      <c r="AR102" s="11"/>
      <c r="AS102" s="11"/>
      <c r="AT102" s="14"/>
      <c r="AU102" s="11"/>
      <c r="AW102" s="14" t="s">
        <v>103</v>
      </c>
      <c r="AX102" s="11"/>
      <c r="AY102" s="11"/>
      <c r="AZ102" s="11"/>
      <c r="BA102" s="11"/>
      <c r="BB102" s="14"/>
      <c r="BC102" s="11"/>
      <c r="BE102" s="14" t="s">
        <v>103</v>
      </c>
      <c r="BF102" s="11"/>
      <c r="BG102" s="11"/>
      <c r="BH102" s="11"/>
      <c r="BI102" s="11"/>
      <c r="BJ102" s="14"/>
      <c r="BK102" s="11"/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5"/>
        <v>0</v>
      </c>
      <c r="F103" s="70">
        <f t="shared" si="78"/>
        <v>0</v>
      </c>
      <c r="G103" s="69">
        <f t="shared" si="67"/>
        <v>0</v>
      </c>
      <c r="I103" s="14" t="s">
        <v>102</v>
      </c>
      <c r="J103" s="11"/>
      <c r="K103" s="11"/>
      <c r="L103" s="11">
        <v>0.4</v>
      </c>
      <c r="M103" s="11">
        <f t="shared" si="56"/>
        <v>0</v>
      </c>
      <c r="N103" s="70">
        <f t="shared" si="89"/>
        <v>0</v>
      </c>
      <c r="O103" s="69">
        <f t="shared" si="90"/>
        <v>0</v>
      </c>
      <c r="Q103" s="14" t="s">
        <v>102</v>
      </c>
      <c r="R103" s="11"/>
      <c r="S103" s="11"/>
      <c r="T103" s="11">
        <v>0.4</v>
      </c>
      <c r="U103" s="11">
        <f t="shared" si="96"/>
        <v>0</v>
      </c>
      <c r="V103" s="14">
        <f t="shared" si="97"/>
        <v>0</v>
      </c>
      <c r="W103" s="69">
        <f t="shared" si="68"/>
        <v>0</v>
      </c>
      <c r="Y103" s="14" t="s">
        <v>102</v>
      </c>
      <c r="Z103" s="11"/>
      <c r="AA103" s="11"/>
      <c r="AB103" s="11">
        <v>0.4</v>
      </c>
      <c r="AC103" s="11">
        <f t="shared" si="58"/>
        <v>0</v>
      </c>
      <c r="AD103" s="71">
        <f t="shared" si="92"/>
        <v>0</v>
      </c>
      <c r="AE103" s="69">
        <f t="shared" si="69"/>
        <v>0</v>
      </c>
      <c r="AG103" s="14" t="s">
        <v>102</v>
      </c>
      <c r="AH103" s="11"/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69">
        <f t="shared" si="94"/>
        <v>0</v>
      </c>
      <c r="AO103" s="14" t="s">
        <v>102</v>
      </c>
      <c r="AP103" s="11"/>
      <c r="AQ103" s="11"/>
      <c r="AR103" s="11"/>
      <c r="AS103" s="11"/>
      <c r="AT103" s="14"/>
      <c r="AU103" s="11"/>
      <c r="AW103" s="14" t="s">
        <v>102</v>
      </c>
      <c r="AX103" s="11"/>
      <c r="AY103" s="11"/>
      <c r="AZ103" s="11"/>
      <c r="BA103" s="11"/>
      <c r="BB103" s="14"/>
      <c r="BC103" s="11"/>
      <c r="BE103" s="14" t="s">
        <v>102</v>
      </c>
      <c r="BF103" s="11"/>
      <c r="BG103" s="11"/>
      <c r="BH103" s="11"/>
      <c r="BI103" s="11"/>
      <c r="BJ103" s="14"/>
      <c r="BK103" s="11"/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5"/>
        <v>0</v>
      </c>
      <c r="F104" s="70">
        <f t="shared" si="78"/>
        <v>91.26</v>
      </c>
      <c r="G104" s="69">
        <f t="shared" si="67"/>
        <v>91.26</v>
      </c>
      <c r="I104" s="14" t="s">
        <v>28</v>
      </c>
      <c r="J104" s="11"/>
      <c r="K104" s="11"/>
      <c r="L104" s="11">
        <v>0.39</v>
      </c>
      <c r="M104" s="11">
        <f t="shared" si="56"/>
        <v>0</v>
      </c>
      <c r="N104" s="70">
        <f t="shared" si="89"/>
        <v>0</v>
      </c>
      <c r="O104" s="69">
        <f t="shared" si="90"/>
        <v>0</v>
      </c>
      <c r="Q104" s="14" t="s">
        <v>28</v>
      </c>
      <c r="R104" s="11"/>
      <c r="S104" s="11"/>
      <c r="T104" s="11">
        <v>0.39</v>
      </c>
      <c r="U104" s="11">
        <f t="shared" si="57"/>
        <v>0</v>
      </c>
      <c r="V104" s="14">
        <f t="shared" si="79"/>
        <v>0</v>
      </c>
      <c r="W104" s="69">
        <f t="shared" si="68"/>
        <v>0</v>
      </c>
      <c r="Y104" s="14" t="s">
        <v>28</v>
      </c>
      <c r="Z104" s="11"/>
      <c r="AA104" s="11"/>
      <c r="AB104" s="11">
        <v>0.39</v>
      </c>
      <c r="AC104" s="11">
        <f t="shared" si="58"/>
        <v>0</v>
      </c>
      <c r="AD104" s="71">
        <f t="shared" si="92"/>
        <v>0</v>
      </c>
      <c r="AE104" s="69">
        <f t="shared" si="69"/>
        <v>0</v>
      </c>
      <c r="AG104" s="14" t="s">
        <v>28</v>
      </c>
      <c r="AH104" s="11"/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69">
        <f t="shared" si="94"/>
        <v>0</v>
      </c>
      <c r="AO104" s="14" t="s">
        <v>28</v>
      </c>
      <c r="AP104" s="11"/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69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2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5"/>
        <v>0</v>
      </c>
      <c r="F105" s="70">
        <f t="shared" si="78"/>
        <v>0</v>
      </c>
      <c r="G105" s="69">
        <f t="shared" si="67"/>
        <v>0</v>
      </c>
      <c r="I105" s="14" t="s">
        <v>100</v>
      </c>
      <c r="J105" s="11"/>
      <c r="K105" s="11"/>
      <c r="L105" s="11">
        <v>0.42499999999999999</v>
      </c>
      <c r="M105" s="11">
        <f t="shared" si="56"/>
        <v>0</v>
      </c>
      <c r="N105" s="70">
        <f t="shared" si="89"/>
        <v>0</v>
      </c>
      <c r="O105" s="69">
        <f t="shared" si="90"/>
        <v>0</v>
      </c>
      <c r="Q105" s="14" t="s">
        <v>100</v>
      </c>
      <c r="R105" s="11"/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69">
        <f t="shared" si="68"/>
        <v>0</v>
      </c>
      <c r="Y105" s="14" t="s">
        <v>100</v>
      </c>
      <c r="Z105" s="11"/>
      <c r="AA105" s="11"/>
      <c r="AB105" s="11">
        <v>0.42499999999999999</v>
      </c>
      <c r="AC105" s="11">
        <f t="shared" si="58"/>
        <v>0</v>
      </c>
      <c r="AD105" s="71">
        <f t="shared" si="92"/>
        <v>0</v>
      </c>
      <c r="AE105" s="69">
        <f t="shared" si="69"/>
        <v>0</v>
      </c>
      <c r="AG105" s="14" t="s">
        <v>100</v>
      </c>
      <c r="AH105" s="11"/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69">
        <f t="shared" si="94"/>
        <v>0</v>
      </c>
      <c r="AO105" s="14" t="s">
        <v>100</v>
      </c>
      <c r="AP105" s="11"/>
      <c r="AQ105" s="11"/>
      <c r="AR105" s="11">
        <v>0.42499999999999999</v>
      </c>
      <c r="AS105" s="11"/>
      <c r="AT105" s="14"/>
      <c r="AU105" s="11"/>
      <c r="AW105" s="14" t="s">
        <v>100</v>
      </c>
      <c r="AX105" s="11"/>
      <c r="AY105" s="11"/>
      <c r="AZ105" s="11">
        <v>0.42499999999999999</v>
      </c>
      <c r="BA105" s="11"/>
      <c r="BB105" s="14"/>
      <c r="BC105" s="11"/>
      <c r="BE105" s="14" t="s">
        <v>100</v>
      </c>
      <c r="BF105" s="11"/>
      <c r="BG105" s="11"/>
      <c r="BH105" s="11">
        <v>0.42499999999999999</v>
      </c>
      <c r="BI105" s="11"/>
      <c r="BJ105" s="14"/>
      <c r="BK105" s="11"/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5"/>
        <v>0</v>
      </c>
      <c r="F106" s="70">
        <f t="shared" si="78"/>
        <v>52.800000000000004</v>
      </c>
      <c r="G106" s="69">
        <f t="shared" si="67"/>
        <v>52.800000000000004</v>
      </c>
      <c r="I106" s="14" t="s">
        <v>79</v>
      </c>
      <c r="J106" s="11"/>
      <c r="K106" s="11"/>
      <c r="L106" s="11">
        <v>0.2</v>
      </c>
      <c r="M106" s="11">
        <f t="shared" si="56"/>
        <v>0</v>
      </c>
      <c r="N106" s="70">
        <f t="shared" si="89"/>
        <v>0</v>
      </c>
      <c r="O106" s="69">
        <f t="shared" si="90"/>
        <v>0</v>
      </c>
      <c r="Q106" s="14" t="s">
        <v>79</v>
      </c>
      <c r="R106" s="11"/>
      <c r="S106" s="11"/>
      <c r="T106" s="11">
        <v>0.2</v>
      </c>
      <c r="U106" s="11">
        <f t="shared" si="57"/>
        <v>0</v>
      </c>
      <c r="V106" s="14">
        <f t="shared" si="79"/>
        <v>0</v>
      </c>
      <c r="W106" s="69">
        <f t="shared" si="68"/>
        <v>0</v>
      </c>
      <c r="Y106" s="14" t="s">
        <v>79</v>
      </c>
      <c r="Z106" s="11"/>
      <c r="AA106" s="11"/>
      <c r="AB106" s="11">
        <v>0.2</v>
      </c>
      <c r="AC106" s="11">
        <f t="shared" si="58"/>
        <v>0</v>
      </c>
      <c r="AD106" s="71">
        <f t="shared" si="92"/>
        <v>0</v>
      </c>
      <c r="AE106" s="69">
        <f t="shared" si="69"/>
        <v>0</v>
      </c>
      <c r="AG106" s="14" t="s">
        <v>79</v>
      </c>
      <c r="AH106" s="11"/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0"/>
        <v>0</v>
      </c>
      <c r="AT106" s="70">
        <f>AQ106*AR106</f>
        <v>0</v>
      </c>
      <c r="AU106" s="69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69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69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69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69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2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69">
        <f t="shared" si="77"/>
        <v>0</v>
      </c>
    </row>
    <row r="107" spans="1:95">
      <c r="G107" s="69">
        <f>SUM(G80:G106)</f>
        <v>3092.5144670050763</v>
      </c>
      <c r="O107" s="69">
        <f>SUM(O80:O106)</f>
        <v>0</v>
      </c>
      <c r="U107" s="1"/>
      <c r="V107" s="99"/>
      <c r="W107" s="69">
        <f>SUM(W80:W106)</f>
        <v>0</v>
      </c>
      <c r="AE107" s="69">
        <f>SUM(AE80:AE106)</f>
        <v>0</v>
      </c>
      <c r="AM107" s="11">
        <f>SUM(AM80:AM106)</f>
        <v>0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45322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1365.3</v>
      </c>
      <c r="T4" s="84"/>
      <c r="U4" s="85"/>
    </row>
    <row r="5" spans="2:21">
      <c r="B5" s="39" t="s">
        <v>6</v>
      </c>
      <c r="C5" s="24"/>
      <c r="D5" s="25"/>
      <c r="E5" s="22">
        <f t="shared" ref="E5:E34" si="0">G45</f>
        <v>0</v>
      </c>
      <c r="F5" s="22">
        <f t="shared" ref="F5:F34" si="1">L45</f>
        <v>0</v>
      </c>
      <c r="G5" s="22">
        <f t="shared" ref="G5:G34" si="2">Q45</f>
        <v>0</v>
      </c>
      <c r="H5" s="22">
        <f>V45</f>
        <v>0</v>
      </c>
      <c r="I5" s="22">
        <f>AA45</f>
        <v>0</v>
      </c>
      <c r="J5" s="22">
        <f>AF45</f>
        <v>0</v>
      </c>
      <c r="K5" s="22">
        <f>AK45</f>
        <v>0</v>
      </c>
      <c r="L5" s="22">
        <f>AP45</f>
        <v>0</v>
      </c>
      <c r="M5" s="22">
        <f>AU45</f>
        <v>0</v>
      </c>
      <c r="N5" s="22">
        <f>AZ45</f>
        <v>0</v>
      </c>
      <c r="O5" s="22">
        <f>BE45</f>
        <v>0</v>
      </c>
      <c r="P5" s="22">
        <f>BJ45</f>
        <v>0</v>
      </c>
      <c r="R5" s="80" t="s">
        <v>85</v>
      </c>
      <c r="S5" s="84">
        <v>1474.519</v>
      </c>
      <c r="T5" s="84"/>
      <c r="U5" s="85"/>
    </row>
    <row r="6" spans="2:21" ht="15.75">
      <c r="B6" s="40" t="s">
        <v>48</v>
      </c>
      <c r="C6" s="26"/>
      <c r="D6" s="27"/>
      <c r="E6" s="23">
        <f t="shared" si="0"/>
        <v>0</v>
      </c>
      <c r="F6" s="23">
        <f t="shared" si="1"/>
        <v>0</v>
      </c>
      <c r="G6" s="23">
        <f t="shared" si="2"/>
        <v>0</v>
      </c>
      <c r="H6" s="23">
        <f>V46</f>
        <v>0</v>
      </c>
      <c r="I6" s="23">
        <f>AA46</f>
        <v>0</v>
      </c>
      <c r="J6" s="23">
        <f>AF46</f>
        <v>0</v>
      </c>
      <c r="K6" s="23">
        <f>AK46</f>
        <v>0</v>
      </c>
      <c r="L6" s="23">
        <f>AP46</f>
        <v>0</v>
      </c>
      <c r="M6" s="23">
        <f>AU46</f>
        <v>0</v>
      </c>
      <c r="N6" s="23">
        <f>AZ46</f>
        <v>0</v>
      </c>
      <c r="O6" s="23">
        <f>BE46</f>
        <v>0</v>
      </c>
      <c r="P6" s="23">
        <f>BJ46</f>
        <v>0</v>
      </c>
      <c r="Q6" s="5"/>
      <c r="R6" s="80" t="s">
        <v>86</v>
      </c>
      <c r="S6" s="84">
        <v>1472.13</v>
      </c>
      <c r="T6" s="84"/>
      <c r="U6" s="85"/>
    </row>
    <row r="7" spans="2:21" ht="15.75">
      <c r="B7" s="40" t="s">
        <v>8</v>
      </c>
      <c r="C7" s="26"/>
      <c r="D7" s="27"/>
      <c r="E7" s="23">
        <f t="shared" si="0"/>
        <v>0</v>
      </c>
      <c r="F7" s="23">
        <f t="shared" si="1"/>
        <v>0</v>
      </c>
      <c r="G7" s="23">
        <f t="shared" si="2"/>
        <v>0</v>
      </c>
      <c r="H7" s="23">
        <f t="shared" ref="H7:H34" si="3">V47</f>
        <v>0</v>
      </c>
      <c r="I7" s="23">
        <f t="shared" ref="I7:I33" si="4">AA47</f>
        <v>0</v>
      </c>
      <c r="J7" s="23">
        <f t="shared" ref="J7:J33" si="5">AF47</f>
        <v>0</v>
      </c>
      <c r="K7" s="23">
        <f t="shared" ref="K7:K33" si="6">AK47</f>
        <v>0</v>
      </c>
      <c r="L7" s="23">
        <f t="shared" ref="L7:L33" si="7">AP47</f>
        <v>0</v>
      </c>
      <c r="M7" s="23">
        <f t="shared" ref="M7:M33" si="8">AU47</f>
        <v>0</v>
      </c>
      <c r="N7" s="23">
        <f t="shared" ref="N7:N33" si="9">AZ47</f>
        <v>0</v>
      </c>
      <c r="O7" s="23">
        <f t="shared" ref="O7:O33" si="10">BE47</f>
        <v>0</v>
      </c>
      <c r="P7" s="23">
        <f t="shared" ref="P7:P33" si="11">BJ47</f>
        <v>0</v>
      </c>
      <c r="Q7" s="5"/>
      <c r="R7" s="80" t="s">
        <v>87</v>
      </c>
      <c r="S7" s="84">
        <v>7441.1689999999999</v>
      </c>
      <c r="T7" s="84"/>
      <c r="U7" s="85"/>
    </row>
    <row r="8" spans="2:21" ht="15.75">
      <c r="B8" s="40" t="s">
        <v>9</v>
      </c>
      <c r="C8" s="26"/>
      <c r="D8" s="27"/>
      <c r="E8" s="23">
        <f t="shared" si="0"/>
        <v>0</v>
      </c>
      <c r="F8" s="23">
        <f t="shared" si="1"/>
        <v>0</v>
      </c>
      <c r="G8" s="23">
        <f t="shared" si="2"/>
        <v>0</v>
      </c>
      <c r="H8" s="23">
        <f t="shared" si="3"/>
        <v>0</v>
      </c>
      <c r="I8" s="23">
        <f t="shared" si="4"/>
        <v>0</v>
      </c>
      <c r="J8" s="23">
        <f t="shared" si="5"/>
        <v>0</v>
      </c>
      <c r="K8" s="23">
        <f t="shared" si="6"/>
        <v>0</v>
      </c>
      <c r="L8" s="23">
        <f t="shared" si="7"/>
        <v>0</v>
      </c>
      <c r="M8" s="23">
        <f t="shared" si="8"/>
        <v>0</v>
      </c>
      <c r="N8" s="23">
        <f t="shared" si="9"/>
        <v>0</v>
      </c>
      <c r="O8" s="23">
        <f t="shared" si="10"/>
        <v>0</v>
      </c>
      <c r="P8" s="23">
        <f t="shared" si="11"/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f t="shared" si="0"/>
        <v>0</v>
      </c>
      <c r="F9" s="23">
        <f t="shared" si="1"/>
        <v>0</v>
      </c>
      <c r="G9" s="23">
        <f t="shared" si="2"/>
        <v>0</v>
      </c>
      <c r="H9" s="23">
        <f t="shared" si="3"/>
        <v>0</v>
      </c>
      <c r="I9" s="23">
        <f t="shared" si="4"/>
        <v>0</v>
      </c>
      <c r="J9" s="23">
        <f t="shared" si="5"/>
        <v>0</v>
      </c>
      <c r="K9" s="23">
        <f t="shared" si="6"/>
        <v>0</v>
      </c>
      <c r="L9" s="23">
        <f t="shared" si="7"/>
        <v>0</v>
      </c>
      <c r="M9" s="23">
        <f t="shared" si="8"/>
        <v>0</v>
      </c>
      <c r="N9" s="23">
        <f t="shared" si="9"/>
        <v>0</v>
      </c>
      <c r="O9" s="23">
        <f t="shared" si="10"/>
        <v>0</v>
      </c>
      <c r="P9" s="23">
        <f t="shared" si="11"/>
        <v>0</v>
      </c>
      <c r="Q9" s="5"/>
      <c r="R9" s="80" t="s">
        <v>88</v>
      </c>
      <c r="S9" s="84">
        <v>4350.9045329949231</v>
      </c>
      <c r="T9" s="84"/>
      <c r="U9" s="85"/>
    </row>
    <row r="10" spans="2:21" ht="15.75">
      <c r="B10" s="40" t="s">
        <v>11</v>
      </c>
      <c r="C10" s="26"/>
      <c r="D10" s="27"/>
      <c r="E10" s="23">
        <f t="shared" si="0"/>
        <v>0</v>
      </c>
      <c r="F10" s="23">
        <f t="shared" si="1"/>
        <v>0</v>
      </c>
      <c r="G10" s="23">
        <f t="shared" si="2"/>
        <v>0</v>
      </c>
      <c r="H10" s="23">
        <f t="shared" si="3"/>
        <v>0</v>
      </c>
      <c r="I10" s="23">
        <f t="shared" si="4"/>
        <v>0</v>
      </c>
      <c r="J10" s="23">
        <f t="shared" si="5"/>
        <v>0</v>
      </c>
      <c r="K10" s="23">
        <f t="shared" si="6"/>
        <v>0</v>
      </c>
      <c r="L10" s="23">
        <f t="shared" si="7"/>
        <v>0</v>
      </c>
      <c r="M10" s="23">
        <f t="shared" si="8"/>
        <v>0</v>
      </c>
      <c r="N10" s="23">
        <f t="shared" si="9"/>
        <v>0</v>
      </c>
      <c r="O10" s="23">
        <f t="shared" si="10"/>
        <v>0</v>
      </c>
      <c r="P10" s="23">
        <f t="shared" si="11"/>
        <v>0</v>
      </c>
      <c r="Q10" s="5"/>
      <c r="R10" s="80"/>
      <c r="S10" s="84"/>
      <c r="T10" s="84" t="s">
        <v>110</v>
      </c>
      <c r="U10" s="85" t="s">
        <v>89</v>
      </c>
    </row>
    <row r="11" spans="2:21" ht="15.75">
      <c r="B11" s="40" t="s">
        <v>12</v>
      </c>
      <c r="C11" s="26"/>
      <c r="D11" s="27"/>
      <c r="E11" s="23">
        <f t="shared" si="0"/>
        <v>0</v>
      </c>
      <c r="F11" s="23">
        <f t="shared" si="1"/>
        <v>0</v>
      </c>
      <c r="G11" s="23">
        <f t="shared" si="2"/>
        <v>0</v>
      </c>
      <c r="H11" s="23">
        <f t="shared" si="3"/>
        <v>0</v>
      </c>
      <c r="I11" s="23">
        <f t="shared" si="4"/>
        <v>0</v>
      </c>
      <c r="J11" s="23">
        <f t="shared" si="5"/>
        <v>0</v>
      </c>
      <c r="K11" s="23">
        <f t="shared" si="6"/>
        <v>0</v>
      </c>
      <c r="L11" s="23">
        <f t="shared" si="7"/>
        <v>0</v>
      </c>
      <c r="M11" s="23">
        <f t="shared" si="8"/>
        <v>0</v>
      </c>
      <c r="N11" s="23">
        <f t="shared" si="9"/>
        <v>0</v>
      </c>
      <c r="O11" s="23">
        <f t="shared" si="10"/>
        <v>0</v>
      </c>
      <c r="P11" s="23">
        <f t="shared" si="11"/>
        <v>0</v>
      </c>
      <c r="Q11" s="5"/>
      <c r="R11" s="81" t="s">
        <v>107</v>
      </c>
      <c r="S11" s="86">
        <v>3090.2644670050768</v>
      </c>
      <c r="T11" s="125">
        <v>3092.5144670050763</v>
      </c>
      <c r="U11" s="87">
        <v>2.2499999999995453</v>
      </c>
    </row>
    <row r="12" spans="2:21" ht="15.75">
      <c r="B12" s="40" t="s">
        <v>13</v>
      </c>
      <c r="C12" s="26"/>
      <c r="D12" s="27"/>
      <c r="E12" s="23">
        <f t="shared" si="0"/>
        <v>0</v>
      </c>
      <c r="F12" s="23">
        <f t="shared" si="1"/>
        <v>0</v>
      </c>
      <c r="G12" s="23">
        <f t="shared" si="2"/>
        <v>0</v>
      </c>
      <c r="H12" s="23">
        <f t="shared" si="3"/>
        <v>0</v>
      </c>
      <c r="I12" s="23">
        <f t="shared" si="4"/>
        <v>0</v>
      </c>
      <c r="J12" s="23">
        <f t="shared" si="5"/>
        <v>0</v>
      </c>
      <c r="K12" s="23">
        <f t="shared" si="6"/>
        <v>0</v>
      </c>
      <c r="L12" s="23">
        <f t="shared" si="7"/>
        <v>0</v>
      </c>
      <c r="M12" s="23">
        <f t="shared" si="8"/>
        <v>0</v>
      </c>
      <c r="N12" s="23">
        <f t="shared" si="9"/>
        <v>0</v>
      </c>
      <c r="O12" s="23">
        <f t="shared" si="10"/>
        <v>0</v>
      </c>
      <c r="P12" s="23">
        <f t="shared" si="11"/>
        <v>0</v>
      </c>
      <c r="Q12" s="5"/>
    </row>
    <row r="13" spans="2:21" ht="15.75">
      <c r="B13" s="40" t="s">
        <v>14</v>
      </c>
      <c r="C13" s="26"/>
      <c r="D13" s="27"/>
      <c r="E13" s="23">
        <f t="shared" si="0"/>
        <v>0</v>
      </c>
      <c r="F13" s="23">
        <f t="shared" si="1"/>
        <v>0</v>
      </c>
      <c r="G13" s="23">
        <f t="shared" si="2"/>
        <v>0</v>
      </c>
      <c r="H13" s="23">
        <f t="shared" si="3"/>
        <v>0</v>
      </c>
      <c r="I13" s="23">
        <f t="shared" si="4"/>
        <v>0</v>
      </c>
      <c r="J13" s="23">
        <f t="shared" si="5"/>
        <v>0</v>
      </c>
      <c r="K13" s="23">
        <f t="shared" si="6"/>
        <v>0</v>
      </c>
      <c r="L13" s="23">
        <f t="shared" si="7"/>
        <v>0</v>
      </c>
      <c r="M13" s="23">
        <f t="shared" si="8"/>
        <v>0</v>
      </c>
      <c r="N13" s="23">
        <f t="shared" si="9"/>
        <v>0</v>
      </c>
      <c r="O13" s="23">
        <f t="shared" si="10"/>
        <v>0</v>
      </c>
      <c r="P13" s="23">
        <f t="shared" si="11"/>
        <v>0</v>
      </c>
      <c r="Q13" s="5"/>
    </row>
    <row r="14" spans="2:21" ht="15.75">
      <c r="B14" s="40" t="s">
        <v>15</v>
      </c>
      <c r="C14" s="26"/>
      <c r="D14" s="27"/>
      <c r="E14" s="23">
        <f t="shared" si="0"/>
        <v>0</v>
      </c>
      <c r="F14" s="23">
        <f t="shared" si="1"/>
        <v>0</v>
      </c>
      <c r="G14" s="23">
        <f t="shared" si="2"/>
        <v>0</v>
      </c>
      <c r="H14" s="23">
        <f t="shared" si="3"/>
        <v>0</v>
      </c>
      <c r="I14" s="23">
        <f t="shared" si="4"/>
        <v>0</v>
      </c>
      <c r="J14" s="23">
        <f t="shared" si="5"/>
        <v>0</v>
      </c>
      <c r="K14" s="23">
        <f t="shared" si="6"/>
        <v>0</v>
      </c>
      <c r="L14" s="23">
        <f t="shared" si="7"/>
        <v>0</v>
      </c>
      <c r="M14" s="23">
        <f t="shared" si="8"/>
        <v>0</v>
      </c>
      <c r="N14" s="23">
        <f t="shared" si="9"/>
        <v>0</v>
      </c>
      <c r="O14" s="23">
        <f t="shared" si="10"/>
        <v>0</v>
      </c>
      <c r="P14" s="23">
        <f t="shared" si="11"/>
        <v>0</v>
      </c>
      <c r="Q14" s="5"/>
    </row>
    <row r="15" spans="2:21" ht="15.75">
      <c r="B15" s="40" t="s">
        <v>49</v>
      </c>
      <c r="C15" s="26"/>
      <c r="D15" s="27"/>
      <c r="E15" s="23">
        <f t="shared" si="0"/>
        <v>0</v>
      </c>
      <c r="F15" s="23">
        <f t="shared" si="1"/>
        <v>0</v>
      </c>
      <c r="G15" s="23">
        <f t="shared" si="2"/>
        <v>0</v>
      </c>
      <c r="H15" s="23">
        <f t="shared" si="3"/>
        <v>0</v>
      </c>
      <c r="I15" s="23">
        <f t="shared" si="4"/>
        <v>0</v>
      </c>
      <c r="J15" s="23">
        <f t="shared" si="5"/>
        <v>0</v>
      </c>
      <c r="K15" s="23">
        <f t="shared" si="6"/>
        <v>0</v>
      </c>
      <c r="L15" s="23">
        <f t="shared" si="7"/>
        <v>0</v>
      </c>
      <c r="M15" s="23">
        <f t="shared" si="8"/>
        <v>0</v>
      </c>
      <c r="N15" s="23">
        <f t="shared" si="9"/>
        <v>0</v>
      </c>
      <c r="O15" s="23">
        <f t="shared" si="10"/>
        <v>0</v>
      </c>
      <c r="P15" s="23">
        <f t="shared" si="11"/>
        <v>0</v>
      </c>
      <c r="Q15" s="5"/>
    </row>
    <row r="16" spans="2:21" ht="15.75">
      <c r="B16" s="40" t="s">
        <v>17</v>
      </c>
      <c r="C16" s="26"/>
      <c r="D16" s="27"/>
      <c r="E16" s="23">
        <f t="shared" si="0"/>
        <v>0</v>
      </c>
      <c r="F16" s="23">
        <f t="shared" si="1"/>
        <v>0</v>
      </c>
      <c r="G16" s="23">
        <f t="shared" si="2"/>
        <v>0</v>
      </c>
      <c r="H16" s="23">
        <f t="shared" si="3"/>
        <v>0</v>
      </c>
      <c r="I16" s="23">
        <f t="shared" si="4"/>
        <v>0</v>
      </c>
      <c r="J16" s="23">
        <f t="shared" si="5"/>
        <v>0</v>
      </c>
      <c r="K16" s="23">
        <f t="shared" si="6"/>
        <v>0</v>
      </c>
      <c r="L16" s="23">
        <f t="shared" si="7"/>
        <v>0</v>
      </c>
      <c r="M16" s="23">
        <f t="shared" si="8"/>
        <v>0</v>
      </c>
      <c r="N16" s="23">
        <f t="shared" si="9"/>
        <v>0</v>
      </c>
      <c r="O16" s="23">
        <f t="shared" si="10"/>
        <v>0</v>
      </c>
      <c r="P16" s="23">
        <f t="shared" si="11"/>
        <v>0</v>
      </c>
      <c r="Q16" s="5"/>
    </row>
    <row r="17" spans="2:18" ht="15.75">
      <c r="B17" s="40" t="s">
        <v>18</v>
      </c>
      <c r="C17" s="26"/>
      <c r="D17" s="27"/>
      <c r="E17" s="23">
        <f t="shared" si="0"/>
        <v>0</v>
      </c>
      <c r="F17" s="23">
        <f t="shared" si="1"/>
        <v>0</v>
      </c>
      <c r="G17" s="23">
        <f t="shared" si="2"/>
        <v>0</v>
      </c>
      <c r="H17" s="23">
        <f t="shared" si="3"/>
        <v>0</v>
      </c>
      <c r="I17" s="23">
        <f t="shared" si="4"/>
        <v>0</v>
      </c>
      <c r="J17" s="23">
        <f t="shared" si="5"/>
        <v>0</v>
      </c>
      <c r="K17" s="23">
        <f t="shared" si="6"/>
        <v>0</v>
      </c>
      <c r="L17" s="23">
        <f t="shared" si="7"/>
        <v>0</v>
      </c>
      <c r="M17" s="23">
        <f t="shared" si="8"/>
        <v>0</v>
      </c>
      <c r="N17" s="23">
        <f t="shared" si="9"/>
        <v>0</v>
      </c>
      <c r="O17" s="23">
        <f t="shared" si="10"/>
        <v>0</v>
      </c>
      <c r="P17" s="23">
        <f t="shared" si="11"/>
        <v>0</v>
      </c>
      <c r="Q17" s="5"/>
    </row>
    <row r="18" spans="2:18" ht="15.75">
      <c r="B18" s="40" t="s">
        <v>19</v>
      </c>
      <c r="C18" s="26"/>
      <c r="D18" s="27"/>
      <c r="E18" s="23">
        <f t="shared" si="0"/>
        <v>0</v>
      </c>
      <c r="F18" s="23">
        <f t="shared" si="1"/>
        <v>0</v>
      </c>
      <c r="G18" s="23">
        <f t="shared" si="2"/>
        <v>0</v>
      </c>
      <c r="H18" s="23">
        <f t="shared" si="3"/>
        <v>0</v>
      </c>
      <c r="I18" s="23">
        <f t="shared" si="4"/>
        <v>0</v>
      </c>
      <c r="J18" s="23">
        <f t="shared" si="5"/>
        <v>0</v>
      </c>
      <c r="K18" s="23">
        <f t="shared" si="6"/>
        <v>0</v>
      </c>
      <c r="L18" s="23">
        <f t="shared" si="7"/>
        <v>0</v>
      </c>
      <c r="M18" s="23">
        <f t="shared" si="8"/>
        <v>0</v>
      </c>
      <c r="N18" s="23">
        <f t="shared" si="9"/>
        <v>0</v>
      </c>
      <c r="O18" s="23">
        <f t="shared" si="10"/>
        <v>0</v>
      </c>
      <c r="P18" s="23">
        <f t="shared" si="11"/>
        <v>0</v>
      </c>
      <c r="Q18" s="5"/>
    </row>
    <row r="19" spans="2:18" ht="15.75">
      <c r="B19" s="40" t="s">
        <v>20</v>
      </c>
      <c r="C19" s="26"/>
      <c r="D19" s="27"/>
      <c r="E19" s="23">
        <f t="shared" si="0"/>
        <v>0</v>
      </c>
      <c r="F19" s="23">
        <f t="shared" si="1"/>
        <v>0</v>
      </c>
      <c r="G19" s="23">
        <f t="shared" si="2"/>
        <v>0</v>
      </c>
      <c r="H19" s="23">
        <f t="shared" si="3"/>
        <v>0</v>
      </c>
      <c r="I19" s="23">
        <f t="shared" si="4"/>
        <v>0</v>
      </c>
      <c r="J19" s="23">
        <f t="shared" si="5"/>
        <v>0</v>
      </c>
      <c r="K19" s="23">
        <f t="shared" si="6"/>
        <v>0</v>
      </c>
      <c r="L19" s="23">
        <f t="shared" si="7"/>
        <v>0</v>
      </c>
      <c r="M19" s="23">
        <f t="shared" si="8"/>
        <v>0</v>
      </c>
      <c r="N19" s="23">
        <f t="shared" si="9"/>
        <v>0</v>
      </c>
      <c r="O19" s="23">
        <f t="shared" si="10"/>
        <v>0</v>
      </c>
      <c r="P19" s="23">
        <f t="shared" si="11"/>
        <v>0</v>
      </c>
      <c r="Q19" s="5"/>
    </row>
    <row r="20" spans="2:18" ht="15.75">
      <c r="B20" s="40" t="s">
        <v>21</v>
      </c>
      <c r="C20" s="26"/>
      <c r="D20" s="27"/>
      <c r="E20" s="23">
        <f t="shared" si="0"/>
        <v>0</v>
      </c>
      <c r="F20" s="23">
        <f t="shared" si="1"/>
        <v>0</v>
      </c>
      <c r="G20" s="23">
        <f t="shared" si="2"/>
        <v>0</v>
      </c>
      <c r="H20" s="23">
        <f t="shared" si="3"/>
        <v>0</v>
      </c>
      <c r="I20" s="23">
        <f t="shared" si="4"/>
        <v>0</v>
      </c>
      <c r="J20" s="23">
        <f t="shared" si="5"/>
        <v>0</v>
      </c>
      <c r="K20" s="23">
        <f t="shared" si="6"/>
        <v>0</v>
      </c>
      <c r="L20" s="23">
        <f t="shared" si="7"/>
        <v>0</v>
      </c>
      <c r="M20" s="23">
        <f t="shared" si="8"/>
        <v>0</v>
      </c>
      <c r="N20" s="23">
        <f t="shared" si="9"/>
        <v>0</v>
      </c>
      <c r="O20" s="23">
        <f t="shared" si="10"/>
        <v>0</v>
      </c>
      <c r="P20" s="23">
        <f t="shared" si="11"/>
        <v>0</v>
      </c>
      <c r="Q20" s="5"/>
      <c r="R20" s="73"/>
    </row>
    <row r="21" spans="2:18" ht="15.75">
      <c r="B21" s="40" t="s">
        <v>22</v>
      </c>
      <c r="C21" s="26"/>
      <c r="D21" s="27"/>
      <c r="E21" s="23">
        <f t="shared" si="0"/>
        <v>0</v>
      </c>
      <c r="F21" s="23">
        <f t="shared" si="1"/>
        <v>0</v>
      </c>
      <c r="G21" s="23">
        <f t="shared" si="2"/>
        <v>0</v>
      </c>
      <c r="H21" s="23">
        <f t="shared" si="3"/>
        <v>0</v>
      </c>
      <c r="I21" s="23">
        <f t="shared" si="4"/>
        <v>0</v>
      </c>
      <c r="J21" s="23">
        <f t="shared" si="5"/>
        <v>0</v>
      </c>
      <c r="K21" s="23">
        <f t="shared" si="6"/>
        <v>0</v>
      </c>
      <c r="L21" s="23">
        <f t="shared" si="7"/>
        <v>0</v>
      </c>
      <c r="M21" s="23">
        <f t="shared" si="8"/>
        <v>0</v>
      </c>
      <c r="N21" s="23">
        <f t="shared" si="9"/>
        <v>0</v>
      </c>
      <c r="O21" s="23">
        <f t="shared" si="10"/>
        <v>0</v>
      </c>
      <c r="P21" s="23">
        <f t="shared" si="11"/>
        <v>0</v>
      </c>
      <c r="Q21" s="5"/>
    </row>
    <row r="22" spans="2:18" ht="15.75">
      <c r="B22" s="40" t="s">
        <v>23</v>
      </c>
      <c r="C22" s="26"/>
      <c r="D22" s="27"/>
      <c r="E22" s="23">
        <f t="shared" si="0"/>
        <v>0</v>
      </c>
      <c r="F22" s="23">
        <f t="shared" si="1"/>
        <v>0</v>
      </c>
      <c r="G22" s="23">
        <f t="shared" si="2"/>
        <v>0</v>
      </c>
      <c r="H22" s="23">
        <f t="shared" si="3"/>
        <v>0</v>
      </c>
      <c r="I22" s="23">
        <f t="shared" si="4"/>
        <v>0</v>
      </c>
      <c r="J22" s="23">
        <f t="shared" si="5"/>
        <v>0</v>
      </c>
      <c r="K22" s="23">
        <f t="shared" si="6"/>
        <v>0</v>
      </c>
      <c r="L22" s="23">
        <f t="shared" si="7"/>
        <v>0</v>
      </c>
      <c r="M22" s="23">
        <f t="shared" si="8"/>
        <v>0</v>
      </c>
      <c r="N22" s="23">
        <f t="shared" si="9"/>
        <v>0</v>
      </c>
      <c r="O22" s="23">
        <f t="shared" si="10"/>
        <v>0</v>
      </c>
      <c r="P22" s="23">
        <f t="shared" si="11"/>
        <v>0</v>
      </c>
      <c r="Q22" s="5"/>
    </row>
    <row r="23" spans="2:18" ht="15.75">
      <c r="B23" s="40" t="s">
        <v>24</v>
      </c>
      <c r="C23" s="26"/>
      <c r="D23" s="27"/>
      <c r="E23" s="23">
        <f t="shared" si="0"/>
        <v>0</v>
      </c>
      <c r="F23" s="23">
        <f t="shared" si="1"/>
        <v>0</v>
      </c>
      <c r="G23" s="23">
        <f t="shared" si="2"/>
        <v>0</v>
      </c>
      <c r="H23" s="23">
        <f t="shared" si="3"/>
        <v>0</v>
      </c>
      <c r="I23" s="23">
        <f t="shared" si="4"/>
        <v>0</v>
      </c>
      <c r="J23" s="23">
        <f t="shared" si="5"/>
        <v>0</v>
      </c>
      <c r="K23" s="23">
        <f t="shared" si="6"/>
        <v>0</v>
      </c>
      <c r="L23" s="23">
        <f t="shared" si="7"/>
        <v>0</v>
      </c>
      <c r="M23" s="23">
        <f t="shared" si="8"/>
        <v>0</v>
      </c>
      <c r="N23" s="23">
        <f t="shared" si="9"/>
        <v>0</v>
      </c>
      <c r="O23" s="23">
        <f t="shared" si="10"/>
        <v>0</v>
      </c>
      <c r="P23" s="23">
        <f t="shared" si="11"/>
        <v>0</v>
      </c>
      <c r="Q23" s="5"/>
    </row>
    <row r="24" spans="2:18" ht="15.75">
      <c r="B24" s="40" t="s">
        <v>25</v>
      </c>
      <c r="C24" s="26"/>
      <c r="D24" s="27"/>
      <c r="E24" s="23">
        <f t="shared" si="0"/>
        <v>0</v>
      </c>
      <c r="F24" s="23">
        <f t="shared" si="1"/>
        <v>0</v>
      </c>
      <c r="G24" s="23">
        <f t="shared" si="2"/>
        <v>0</v>
      </c>
      <c r="H24" s="23">
        <f t="shared" si="3"/>
        <v>0</v>
      </c>
      <c r="I24" s="23">
        <f t="shared" si="4"/>
        <v>0</v>
      </c>
      <c r="J24" s="23">
        <f t="shared" si="5"/>
        <v>0</v>
      </c>
      <c r="K24" s="23">
        <f t="shared" si="6"/>
        <v>0</v>
      </c>
      <c r="L24" s="23">
        <f t="shared" si="7"/>
        <v>0</v>
      </c>
      <c r="M24" s="23">
        <f t="shared" si="8"/>
        <v>0</v>
      </c>
      <c r="N24" s="23">
        <f t="shared" si="9"/>
        <v>0</v>
      </c>
      <c r="O24" s="23">
        <f t="shared" si="10"/>
        <v>0</v>
      </c>
      <c r="P24" s="23">
        <f t="shared" si="11"/>
        <v>0</v>
      </c>
      <c r="Q24" s="5"/>
    </row>
    <row r="25" spans="2:18" ht="15.75">
      <c r="B25" s="40" t="s">
        <v>51</v>
      </c>
      <c r="C25" s="26"/>
      <c r="D25" s="27"/>
      <c r="E25" s="23">
        <f t="shared" si="0"/>
        <v>0</v>
      </c>
      <c r="F25" s="23">
        <f t="shared" si="1"/>
        <v>0</v>
      </c>
      <c r="G25" s="23">
        <f t="shared" si="2"/>
        <v>0</v>
      </c>
      <c r="H25" s="23">
        <f t="shared" si="3"/>
        <v>0</v>
      </c>
      <c r="I25" s="23">
        <f t="shared" si="4"/>
        <v>0</v>
      </c>
      <c r="J25" s="23">
        <f t="shared" si="5"/>
        <v>0</v>
      </c>
      <c r="K25" s="23">
        <f t="shared" si="6"/>
        <v>0</v>
      </c>
      <c r="L25" s="23">
        <f t="shared" si="7"/>
        <v>0</v>
      </c>
      <c r="M25" s="23">
        <f t="shared" si="8"/>
        <v>0</v>
      </c>
      <c r="N25" s="23">
        <f t="shared" si="9"/>
        <v>0</v>
      </c>
      <c r="O25" s="23">
        <f t="shared" si="10"/>
        <v>0</v>
      </c>
      <c r="P25" s="23">
        <f t="shared" si="11"/>
        <v>0</v>
      </c>
      <c r="Q25" s="5"/>
    </row>
    <row r="26" spans="2:18" ht="15.75">
      <c r="B26" s="40" t="s">
        <v>27</v>
      </c>
      <c r="C26" s="26"/>
      <c r="D26" s="27"/>
      <c r="E26" s="23">
        <f t="shared" si="0"/>
        <v>0</v>
      </c>
      <c r="F26" s="23">
        <f t="shared" si="1"/>
        <v>0</v>
      </c>
      <c r="G26" s="23">
        <f t="shared" si="2"/>
        <v>0</v>
      </c>
      <c r="H26" s="23">
        <f t="shared" si="3"/>
        <v>0</v>
      </c>
      <c r="I26" s="23">
        <f t="shared" si="4"/>
        <v>0</v>
      </c>
      <c r="J26" s="23">
        <f t="shared" si="5"/>
        <v>0</v>
      </c>
      <c r="K26" s="23">
        <f t="shared" si="6"/>
        <v>0</v>
      </c>
      <c r="L26" s="23">
        <f t="shared" si="7"/>
        <v>0</v>
      </c>
      <c r="M26" s="23">
        <f t="shared" si="8"/>
        <v>0</v>
      </c>
      <c r="N26" s="23">
        <f t="shared" si="9"/>
        <v>0</v>
      </c>
      <c r="O26" s="23">
        <f t="shared" si="10"/>
        <v>0</v>
      </c>
      <c r="P26" s="23">
        <f t="shared" si="11"/>
        <v>0</v>
      </c>
      <c r="Q26" s="5"/>
    </row>
    <row r="27" spans="2:18" ht="15.75">
      <c r="B27" s="40" t="s">
        <v>28</v>
      </c>
      <c r="C27" s="26"/>
      <c r="D27" s="27"/>
      <c r="E27" s="23">
        <f t="shared" si="0"/>
        <v>0</v>
      </c>
      <c r="F27" s="23">
        <f t="shared" si="1"/>
        <v>0</v>
      </c>
      <c r="G27" s="23">
        <f t="shared" si="2"/>
        <v>0</v>
      </c>
      <c r="H27" s="23">
        <f t="shared" si="3"/>
        <v>0</v>
      </c>
      <c r="I27" s="23">
        <f t="shared" si="4"/>
        <v>0</v>
      </c>
      <c r="J27" s="23">
        <f t="shared" si="5"/>
        <v>0</v>
      </c>
      <c r="K27" s="23">
        <f t="shared" si="6"/>
        <v>0</v>
      </c>
      <c r="L27" s="23">
        <f t="shared" si="7"/>
        <v>0</v>
      </c>
      <c r="M27" s="23">
        <f t="shared" si="8"/>
        <v>0</v>
      </c>
      <c r="N27" s="23">
        <f t="shared" si="9"/>
        <v>0</v>
      </c>
      <c r="O27" s="23">
        <f t="shared" si="10"/>
        <v>0</v>
      </c>
      <c r="P27" s="23">
        <f t="shared" si="11"/>
        <v>0</v>
      </c>
      <c r="Q27" s="5"/>
    </row>
    <row r="28" spans="2:18" ht="15.75">
      <c r="B28" s="40" t="s">
        <v>29</v>
      </c>
      <c r="C28" s="26"/>
      <c r="D28" s="27"/>
      <c r="E28" s="23">
        <f t="shared" si="0"/>
        <v>0</v>
      </c>
      <c r="F28" s="23">
        <f t="shared" si="1"/>
        <v>0</v>
      </c>
      <c r="G28" s="23">
        <f t="shared" si="2"/>
        <v>0</v>
      </c>
      <c r="H28" s="23">
        <f t="shared" si="3"/>
        <v>0</v>
      </c>
      <c r="I28" s="23">
        <f t="shared" si="4"/>
        <v>0</v>
      </c>
      <c r="J28" s="23">
        <f t="shared" si="5"/>
        <v>0</v>
      </c>
      <c r="K28" s="23">
        <f t="shared" si="6"/>
        <v>0</v>
      </c>
      <c r="L28" s="23">
        <f t="shared" si="7"/>
        <v>0</v>
      </c>
      <c r="M28" s="23">
        <f t="shared" si="8"/>
        <v>0</v>
      </c>
      <c r="N28" s="23">
        <f t="shared" si="9"/>
        <v>0</v>
      </c>
      <c r="O28" s="23">
        <f t="shared" si="10"/>
        <v>0</v>
      </c>
      <c r="P28" s="23">
        <f t="shared" si="11"/>
        <v>0</v>
      </c>
      <c r="Q28" s="5"/>
    </row>
    <row r="29" spans="2:18" ht="15.75">
      <c r="B29" s="40" t="s">
        <v>42</v>
      </c>
      <c r="C29" s="26"/>
      <c r="D29" s="27"/>
      <c r="E29" s="23">
        <f t="shared" si="0"/>
        <v>0</v>
      </c>
      <c r="F29" s="23">
        <f t="shared" si="1"/>
        <v>0</v>
      </c>
      <c r="G29" s="23">
        <f t="shared" si="2"/>
        <v>0</v>
      </c>
      <c r="H29" s="23">
        <f t="shared" si="3"/>
        <v>0</v>
      </c>
      <c r="I29" s="23">
        <f t="shared" si="4"/>
        <v>0</v>
      </c>
      <c r="J29" s="23">
        <f t="shared" si="5"/>
        <v>0</v>
      </c>
      <c r="K29" s="23">
        <f t="shared" si="6"/>
        <v>0</v>
      </c>
      <c r="L29" s="23">
        <f t="shared" si="7"/>
        <v>0</v>
      </c>
      <c r="M29" s="23">
        <f t="shared" si="8"/>
        <v>0</v>
      </c>
      <c r="N29" s="23">
        <f t="shared" si="9"/>
        <v>0</v>
      </c>
      <c r="O29" s="23">
        <f t="shared" si="10"/>
        <v>0</v>
      </c>
      <c r="P29" s="23">
        <f t="shared" si="11"/>
        <v>0</v>
      </c>
      <c r="Q29" s="5"/>
    </row>
    <row r="30" spans="2:18" ht="15.75">
      <c r="B30" s="40" t="s">
        <v>50</v>
      </c>
      <c r="C30" s="26"/>
      <c r="D30" s="27"/>
      <c r="E30" s="23">
        <f t="shared" si="0"/>
        <v>0</v>
      </c>
      <c r="F30" s="23">
        <f t="shared" si="1"/>
        <v>0</v>
      </c>
      <c r="G30" s="23">
        <f t="shared" si="2"/>
        <v>0</v>
      </c>
      <c r="H30" s="23">
        <f t="shared" si="3"/>
        <v>0</v>
      </c>
      <c r="I30" s="23">
        <f t="shared" si="4"/>
        <v>0</v>
      </c>
      <c r="J30" s="23">
        <f t="shared" si="5"/>
        <v>0</v>
      </c>
      <c r="K30" s="23">
        <f t="shared" si="6"/>
        <v>0</v>
      </c>
      <c r="L30" s="23">
        <f t="shared" si="7"/>
        <v>0</v>
      </c>
      <c r="M30" s="23">
        <f t="shared" si="8"/>
        <v>0</v>
      </c>
      <c r="N30" s="23">
        <f t="shared" si="9"/>
        <v>0</v>
      </c>
      <c r="O30" s="23">
        <f t="shared" si="10"/>
        <v>0</v>
      </c>
      <c r="P30" s="23">
        <f t="shared" si="11"/>
        <v>0</v>
      </c>
      <c r="Q30" s="5"/>
    </row>
    <row r="31" spans="2:18" ht="15.75">
      <c r="B31" s="40" t="s">
        <v>35</v>
      </c>
      <c r="C31" s="26"/>
      <c r="D31" s="27"/>
      <c r="E31" s="23">
        <f t="shared" si="0"/>
        <v>0</v>
      </c>
      <c r="F31" s="23">
        <f t="shared" si="1"/>
        <v>0</v>
      </c>
      <c r="G31" s="23">
        <f t="shared" si="2"/>
        <v>0</v>
      </c>
      <c r="H31" s="23">
        <f t="shared" si="3"/>
        <v>0</v>
      </c>
      <c r="I31" s="23">
        <f t="shared" si="4"/>
        <v>0</v>
      </c>
      <c r="J31" s="23">
        <f t="shared" si="5"/>
        <v>0</v>
      </c>
      <c r="K31" s="23">
        <f t="shared" si="6"/>
        <v>0</v>
      </c>
      <c r="L31" s="23">
        <f t="shared" si="7"/>
        <v>0</v>
      </c>
      <c r="M31" s="23">
        <f t="shared" si="8"/>
        <v>0</v>
      </c>
      <c r="N31" s="23">
        <f t="shared" si="9"/>
        <v>0</v>
      </c>
      <c r="O31" s="23">
        <f t="shared" si="10"/>
        <v>0</v>
      </c>
      <c r="P31" s="23">
        <f t="shared" si="11"/>
        <v>0</v>
      </c>
      <c r="Q31" s="5"/>
    </row>
    <row r="32" spans="2:18" ht="15.75">
      <c r="B32" s="40" t="s">
        <v>36</v>
      </c>
      <c r="C32" s="26"/>
      <c r="D32" s="27"/>
      <c r="E32" s="23">
        <f t="shared" si="0"/>
        <v>0</v>
      </c>
      <c r="F32" s="23">
        <f t="shared" si="1"/>
        <v>0</v>
      </c>
      <c r="G32" s="23">
        <f t="shared" si="2"/>
        <v>0</v>
      </c>
      <c r="H32" s="23">
        <f t="shared" si="3"/>
        <v>0</v>
      </c>
      <c r="I32" s="23">
        <f t="shared" si="4"/>
        <v>0</v>
      </c>
      <c r="J32" s="23">
        <f t="shared" si="5"/>
        <v>0</v>
      </c>
      <c r="K32" s="23">
        <f t="shared" si="6"/>
        <v>0</v>
      </c>
      <c r="L32" s="23">
        <f t="shared" si="7"/>
        <v>0</v>
      </c>
      <c r="M32" s="23">
        <f t="shared" si="8"/>
        <v>0</v>
      </c>
      <c r="N32" s="23">
        <f t="shared" si="9"/>
        <v>0</v>
      </c>
      <c r="O32" s="23">
        <f t="shared" si="10"/>
        <v>0</v>
      </c>
      <c r="P32" s="23">
        <f t="shared" si="11"/>
        <v>0</v>
      </c>
      <c r="Q32" s="5"/>
    </row>
    <row r="33" spans="2:18" ht="15.75">
      <c r="B33" s="40" t="s">
        <v>34</v>
      </c>
      <c r="C33" s="26"/>
      <c r="D33" s="27"/>
      <c r="E33" s="23">
        <f t="shared" si="0"/>
        <v>0</v>
      </c>
      <c r="F33" s="23">
        <f t="shared" si="1"/>
        <v>0</v>
      </c>
      <c r="G33" s="23">
        <f t="shared" si="2"/>
        <v>0</v>
      </c>
      <c r="H33" s="23">
        <f t="shared" si="3"/>
        <v>0</v>
      </c>
      <c r="I33" s="23">
        <f t="shared" si="4"/>
        <v>0</v>
      </c>
      <c r="J33" s="23">
        <f t="shared" si="5"/>
        <v>0</v>
      </c>
      <c r="K33" s="23">
        <f t="shared" si="6"/>
        <v>0</v>
      </c>
      <c r="L33" s="23">
        <f t="shared" si="7"/>
        <v>0</v>
      </c>
      <c r="M33" s="23">
        <f t="shared" si="8"/>
        <v>0</v>
      </c>
      <c r="N33" s="23">
        <f t="shared" si="9"/>
        <v>0</v>
      </c>
      <c r="O33" s="23">
        <f t="shared" si="10"/>
        <v>0</v>
      </c>
      <c r="P33" s="23">
        <f t="shared" si="11"/>
        <v>0</v>
      </c>
      <c r="Q33" s="5"/>
    </row>
    <row r="34" spans="2:18" ht="15.75">
      <c r="B34" s="104" t="s">
        <v>96</v>
      </c>
      <c r="C34" s="105"/>
      <c r="D34" s="106"/>
      <c r="E34" s="23">
        <f t="shared" si="0"/>
        <v>0</v>
      </c>
      <c r="F34" s="23">
        <f t="shared" si="1"/>
        <v>0</v>
      </c>
      <c r="G34" s="23">
        <f t="shared" si="2"/>
        <v>0</v>
      </c>
      <c r="H34" s="23">
        <f t="shared" si="3"/>
        <v>0</v>
      </c>
      <c r="I34" s="23">
        <f t="shared" ref="I34:P34" si="12">K74</f>
        <v>0</v>
      </c>
      <c r="J34" s="23">
        <f t="shared" si="12"/>
        <v>0</v>
      </c>
      <c r="K34" s="23">
        <f t="shared" si="12"/>
        <v>0</v>
      </c>
      <c r="L34" s="23">
        <f t="shared" si="12"/>
        <v>0</v>
      </c>
      <c r="M34" s="23">
        <f t="shared" si="12"/>
        <v>0</v>
      </c>
      <c r="N34" s="23">
        <f>P74</f>
        <v>0</v>
      </c>
      <c r="O34" s="23">
        <f t="shared" si="12"/>
        <v>0</v>
      </c>
      <c r="P34" s="23">
        <f t="shared" si="12"/>
        <v>0</v>
      </c>
      <c r="Q34" s="5"/>
    </row>
    <row r="35" spans="2:18" ht="15.75">
      <c r="B35" s="41" t="s">
        <v>60</v>
      </c>
      <c r="C35" s="28"/>
      <c r="D35" s="29"/>
      <c r="E35" s="115">
        <f>SUM(E5:E34)</f>
        <v>0</v>
      </c>
      <c r="F35" s="115">
        <f t="shared" ref="F35:P35" si="13">SUM(F5:F34)</f>
        <v>0</v>
      </c>
      <c r="G35" s="115">
        <f t="shared" si="13"/>
        <v>0</v>
      </c>
      <c r="H35" s="115">
        <f t="shared" si="13"/>
        <v>0</v>
      </c>
      <c r="I35" s="115">
        <f t="shared" si="13"/>
        <v>0</v>
      </c>
      <c r="J35" s="115">
        <f t="shared" si="13"/>
        <v>0</v>
      </c>
      <c r="K35" s="115">
        <f t="shared" si="13"/>
        <v>0</v>
      </c>
      <c r="L35" s="115">
        <f t="shared" si="13"/>
        <v>0</v>
      </c>
      <c r="M35" s="115">
        <f>SUM(M5:M34)</f>
        <v>0</v>
      </c>
      <c r="N35" s="115">
        <f t="shared" si="13"/>
        <v>0</v>
      </c>
      <c r="O35" s="115">
        <f t="shared" si="13"/>
        <v>0</v>
      </c>
      <c r="P35" s="115">
        <f t="shared" si="13"/>
        <v>0</v>
      </c>
      <c r="Q35" s="100">
        <v>4350.9045329949231</v>
      </c>
      <c r="R35" s="83" t="s">
        <v>64</v>
      </c>
    </row>
    <row r="36" spans="2:18">
      <c r="D36" t="s">
        <v>62</v>
      </c>
      <c r="E36" s="127">
        <v>326</v>
      </c>
      <c r="F36" s="90"/>
      <c r="P36" s="90"/>
      <c r="Q36">
        <v>326</v>
      </c>
      <c r="R36" t="s">
        <v>65</v>
      </c>
    </row>
    <row r="37" spans="2:18">
      <c r="D37" s="73" t="s">
        <v>67</v>
      </c>
      <c r="E37" s="63">
        <f>E35/E36</f>
        <v>0</v>
      </c>
      <c r="F37" s="63" t="e">
        <f t="shared" ref="F37:P37" si="14">F35/F36</f>
        <v>#DIV/0!</v>
      </c>
      <c r="G37" s="63" t="e">
        <f t="shared" si="14"/>
        <v>#DIV/0!</v>
      </c>
      <c r="H37" s="63" t="e">
        <f t="shared" si="14"/>
        <v>#DIV/0!</v>
      </c>
      <c r="I37" s="63" t="e">
        <f t="shared" si="14"/>
        <v>#DIV/0!</v>
      </c>
      <c r="J37" s="63" t="e">
        <f t="shared" si="14"/>
        <v>#DIV/0!</v>
      </c>
      <c r="K37" s="63" t="e">
        <f t="shared" si="14"/>
        <v>#DIV/0!</v>
      </c>
      <c r="L37" s="63" t="e">
        <f t="shared" si="14"/>
        <v>#DIV/0!</v>
      </c>
      <c r="M37" s="63" t="e">
        <f t="shared" si="14"/>
        <v>#DIV/0!</v>
      </c>
      <c r="N37" s="63" t="e">
        <f t="shared" si="14"/>
        <v>#DIV/0!</v>
      </c>
      <c r="O37" s="63" t="e">
        <f t="shared" si="14"/>
        <v>#DIV/0!</v>
      </c>
      <c r="P37" s="63" t="e">
        <f t="shared" si="14"/>
        <v>#DIV/0!</v>
      </c>
      <c r="Q37" s="63">
        <v>13.346332923297311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G42" sqref="G42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0">
        <v>2023</v>
      </c>
      <c r="B2" s="141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111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113</v>
      </c>
      <c r="B18" s="118">
        <f>SUM(B4:B4)</f>
        <v>2400.4350000000004</v>
      </c>
      <c r="C18" s="94"/>
    </row>
    <row r="19" spans="1:3">
      <c r="C19" s="94"/>
    </row>
    <row r="20" spans="1:3">
      <c r="C20" s="94"/>
    </row>
    <row r="21" spans="1:3" ht="15.75">
      <c r="A21" s="140">
        <v>2024</v>
      </c>
      <c r="B21" s="141"/>
      <c r="C21" s="94"/>
    </row>
    <row r="22" spans="1:3" ht="75" customHeight="1">
      <c r="A22" s="91" t="s">
        <v>91</v>
      </c>
      <c r="B22" s="92" t="s">
        <v>112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/>
    </row>
    <row r="25" spans="1:3">
      <c r="A25" s="14" t="s">
        <v>32</v>
      </c>
      <c r="B25" s="117"/>
    </row>
    <row r="26" spans="1:3">
      <c r="A26" s="14" t="s">
        <v>33</v>
      </c>
      <c r="B26" s="117"/>
    </row>
    <row r="27" spans="1:3">
      <c r="A27" s="14" t="s">
        <v>38</v>
      </c>
      <c r="B27" s="117"/>
    </row>
    <row r="28" spans="1:3">
      <c r="A28" s="14" t="s">
        <v>52</v>
      </c>
      <c r="B28" s="117"/>
    </row>
    <row r="29" spans="1:3">
      <c r="A29" s="14" t="s">
        <v>54</v>
      </c>
      <c r="B29" s="117"/>
    </row>
    <row r="30" spans="1:3">
      <c r="A30" s="14" t="s">
        <v>55</v>
      </c>
      <c r="B30" s="117"/>
    </row>
    <row r="31" spans="1:3">
      <c r="A31" s="14" t="s">
        <v>56</v>
      </c>
      <c r="B31" s="117"/>
    </row>
    <row r="32" spans="1:3">
      <c r="A32" s="14" t="s">
        <v>57</v>
      </c>
      <c r="B32" s="117"/>
    </row>
    <row r="33" spans="1:2">
      <c r="A33" s="14" t="s">
        <v>58</v>
      </c>
      <c r="B33" s="117"/>
    </row>
    <row r="34" spans="1:2">
      <c r="A34" s="14" t="s">
        <v>59</v>
      </c>
      <c r="B34" s="117"/>
    </row>
    <row r="35" spans="1:2" ht="25.5">
      <c r="A35" s="97" t="s">
        <v>97</v>
      </c>
      <c r="B35" s="117">
        <f>SUM(B23:B24)/2</f>
        <v>1546.2572335025382</v>
      </c>
    </row>
    <row r="36" spans="1:2" ht="33.75">
      <c r="A36" s="98" t="s">
        <v>114</v>
      </c>
      <c r="B36" s="118">
        <f>B35-B18</f>
        <v>-854.17776649746224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2024-02-08T09:45:30Z</dcterms:modified>
</cp:coreProperties>
</file>