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 activeTab="1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AG72" i="1" l="1"/>
  <c r="AG69"/>
  <c r="AG66"/>
  <c r="AG64"/>
  <c r="AG47"/>
  <c r="AG45"/>
  <c r="AG44"/>
  <c r="S10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<sst xmlns="http://schemas.openxmlformats.org/spreadsheetml/2006/main" count="917" uniqueCount="116">
  <si>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</si>
  <si>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</si>
  <si>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</si>
  <si>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</si>
  <si>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</si>
  <si>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</si>
  <si>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</si>
  <si>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</si>
  <si>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</si>
  <si>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</si>
  <si>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</si>
  <si>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</si>
  <si>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</si>
  <si>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</si>
  <si>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</si>
  <si>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</si>
  <si>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</si>
  <si>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</si>
  <si>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</si>
  <si>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</si>
  <si>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</si>
  <si>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</si>
  <si>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</si>
  <si>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</si>
  <si>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</si>
  <si>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</si>
  <si>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</si>
  <si>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</si>
  <si>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</si>
  <si>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</si>
  <si>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</si>
  <si>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</si>
  <si>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</si>
  <si>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</si>
  <si>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</si>
  <si>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</si>
  <si>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</si>
  <si>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</si>
  <si>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</si>
  <si>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</si>
  <si>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</si>
  <si>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</si>
  <si>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</si>
  <si>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</si>
  <si>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</si>
  <si>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</si>
  <si>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</si>
  <si>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</si>
  <si>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</si>
  <si>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</si>
  <si>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</si>
  <si>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</si>
  <si>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</si>
  <si>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</si>
  <si>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</si>
  <si>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</si>
  <si>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</si>
  <si>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</si>
  <si>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</si>
  <si>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</si>
  <si>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</si>
  <si>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</si>
  <si>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</si>
  <si>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</si>
  <si>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</si>
  <si>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</si>
  <si>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</si>
  <si>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</si>
  <si>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</si>
  <si>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</si>
  <si>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</si>
  <si>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</si>
  <si>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</si>
  <si>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</si>
  <si>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</si>
  <si>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</si>
  <si>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</si>
  <si>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</si>
  <si>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</si>
  <si>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</si>
  <si>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</si>
  <si>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</si>
  <si>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</si>
  <si>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</si>
  <si>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</si>
  <si>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</si>
  <si>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</si>
  <si>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</si>
  <si>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</si>
  <si>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</si>
  <si>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</si>
  <si>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</si>
  <si>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</si>
  <si>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</si>
  <si>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</si>
  <si>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</si>
  <si>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</si>
  <si>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</si>
  <si>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</si>
  <si>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</si>
  <si>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</si>
  <si>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</si>
  <si>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</si>
  <si>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</si>
  <si>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</si>
  <si>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</si>
  <si>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</si>
  <si>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</si>
  <si>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</si>
  <si>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</si>
  <si>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</si>
  <si>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</si>
  <si>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</si>
  <si>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lug 2023</t>
  </si>
  <si>
    <t>Giac. Media LUG. 2022</t>
  </si>
  <si>
    <t>diff.  Giacenza LUG. 2023 -2022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</si>
</sst>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9288192"/>
        <c:axId val="79289728"/>
      </c:lineChart>
      <c:catAx>
        <c:axId val="792881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9289728"/>
        <c:crosses val="autoZero"/>
        <c:auto val="1"/>
        <c:lblAlgn val="ctr"/>
        <c:lblOffset val="100"/>
      </c:catAx>
      <c:valAx>
        <c:axId val="79289728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9288192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47"/>
          <c:y val="2.4242424242424229E-2"/>
          <c:w val="0.33007530600731277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37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9297920"/>
        <c:axId val="82654336"/>
      </c:lineChart>
      <c:catAx>
        <c:axId val="792979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2654336"/>
        <c:crosses val="autoZero"/>
        <c:auto val="1"/>
        <c:lblAlgn val="ctr"/>
        <c:lblOffset val="100"/>
      </c:catAx>
      <c:valAx>
        <c:axId val="8265433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929792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25"/>
          <c:y val="8.771929824561403E-3"/>
          <c:w val="0.33084831609163939"/>
          <c:h val="7.9311023622048338E-2"/>
        </c:manualLayout>
      </c:layout>
    </c:legend>
    <c:plotVisOnly val="1"/>
    <c:dispBlanksAs val="gap"/>
  </c:chart>
  <c:printSettings>
    <c:headerFooter/>
    <c:pageMargins b="0.74803149606302255" l="0.70866141732285703" r="0.70866141732285703" t="0.74803149606302255" header="0.31496062992127688" footer="0.3149606299212768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xSplit="1" topLeftCell="J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45138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110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15675.630000000001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85</v>
      </c>
      <c r="R4" s="85">
        <v>8764.9040000000005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86</v>
      </c>
      <c r="R5" s="85">
        <v>6043.204999999999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87</v>
      </c>
      <c r="R6" s="85">
        <f>SUM(R2:R5)</f>
        <v>32666.448999999997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108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29356.094999999998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113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109</v>
      </c>
      <c r="R10" s="87">
        <f>R6-R8</f>
        <v>3310.3539999999994</v>
      </c>
      <c r="S10" s="128">
        <f>BC107</f>
        <v>3232.4799999999996</v>
      </c>
      <c r="T10" s="88">
        <f>S10-R10</f>
        <v>-77.873999999999796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97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29356.094999999998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J35">
        <v>360</v>
      </c>
      <c r="O35" s="92"/>
      <c r="P35">
        <f>SUM(D35:O35)</f>
        <v>2630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>
        <f t="shared" si="17"/>
        <v>11.206749999999998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11.16201330798479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5"/>
      <c r="B41" s="133" t="s">
        <v>96</v>
      </c>
      <c r="C41" s="1" t="s">
        <v>5</v>
      </c>
      <c r="D41" s="1" t="s">
        <v>3</v>
      </c>
      <c r="E41" s="133" t="s">
        <v>96</v>
      </c>
      <c r="F41" s="61" t="s">
        <v>30</v>
      </c>
      <c r="G41" s="133" t="s">
        <v>96</v>
      </c>
      <c r="H41" s="1" t="s">
        <v>5</v>
      </c>
      <c r="I41" s="1" t="s">
        <v>3</v>
      </c>
      <c r="J41" s="133" t="s">
        <v>96</v>
      </c>
      <c r="K41" s="61" t="s">
        <v>31</v>
      </c>
      <c r="L41" s="133" t="s">
        <v>96</v>
      </c>
      <c r="M41" s="1" t="s">
        <v>5</v>
      </c>
      <c r="N41" s="1" t="s">
        <v>3</v>
      </c>
      <c r="O41" s="133" t="s">
        <v>96</v>
      </c>
      <c r="P41" s="61" t="s">
        <v>32</v>
      </c>
      <c r="Q41" s="133" t="s">
        <v>96</v>
      </c>
      <c r="R41" s="1" t="s">
        <v>5</v>
      </c>
      <c r="S41" s="1" t="s">
        <v>3</v>
      </c>
      <c r="T41" s="133" t="s">
        <v>96</v>
      </c>
      <c r="U41" s="61" t="s">
        <v>33</v>
      </c>
      <c r="V41" s="133" t="s">
        <v>96</v>
      </c>
      <c r="W41" s="1" t="s">
        <v>5</v>
      </c>
      <c r="X41" s="1" t="s">
        <v>3</v>
      </c>
      <c r="Y41" s="133" t="s">
        <v>96</v>
      </c>
      <c r="Z41" s="61" t="s">
        <v>38</v>
      </c>
      <c r="AA41" s="133" t="s">
        <v>96</v>
      </c>
      <c r="AB41" s="1" t="s">
        <v>5</v>
      </c>
      <c r="AC41" s="1" t="s">
        <v>3</v>
      </c>
      <c r="AD41" s="133" t="s">
        <v>96</v>
      </c>
      <c r="AE41" s="61" t="s">
        <v>52</v>
      </c>
      <c r="AF41" s="133" t="s">
        <v>96</v>
      </c>
      <c r="AG41" s="1" t="s">
        <v>5</v>
      </c>
      <c r="AH41" s="1" t="s">
        <v>3</v>
      </c>
      <c r="AI41" s="133" t="s">
        <v>96</v>
      </c>
      <c r="AJ41" s="61" t="s">
        <v>54</v>
      </c>
      <c r="AK41" s="133" t="s">
        <v>96</v>
      </c>
      <c r="AL41" s="1" t="s">
        <v>5</v>
      </c>
      <c r="AM41" s="1" t="s">
        <v>3</v>
      </c>
      <c r="AN41" s="133" t="s">
        <v>96</v>
      </c>
      <c r="AO41" s="61" t="s">
        <v>55</v>
      </c>
      <c r="AP41" s="133" t="s">
        <v>96</v>
      </c>
      <c r="AQ41" s="1" t="s">
        <v>5</v>
      </c>
      <c r="AR41" s="1" t="s">
        <v>3</v>
      </c>
      <c r="AS41" s="133" t="s">
        <v>96</v>
      </c>
      <c r="AT41" s="61" t="s">
        <v>56</v>
      </c>
      <c r="AU41" s="133" t="s">
        <v>96</v>
      </c>
      <c r="AV41" s="1" t="s">
        <v>5</v>
      </c>
      <c r="AW41" s="1" t="s">
        <v>3</v>
      </c>
      <c r="AX41" s="133" t="s">
        <v>96</v>
      </c>
      <c r="AY41" s="61" t="s">
        <v>57</v>
      </c>
      <c r="AZ41" s="133" t="s">
        <v>96</v>
      </c>
      <c r="BA41" s="1" t="s">
        <v>5</v>
      </c>
      <c r="BB41" s="1" t="s">
        <v>3</v>
      </c>
      <c r="BC41" s="133" t="s">
        <v>96</v>
      </c>
      <c r="BD41" s="61" t="s">
        <v>58</v>
      </c>
      <c r="BE41" s="133" t="s">
        <v>96</v>
      </c>
      <c r="BF41" s="1" t="s">
        <v>94</v>
      </c>
      <c r="BG41" s="1" t="s">
        <v>93</v>
      </c>
      <c r="BH41" s="133" t="s">
        <v>96</v>
      </c>
      <c r="BI41" s="61" t="s">
        <v>59</v>
      </c>
    </row>
    <row r="42" spans="1:62" ht="15" customHeight="1">
      <c r="A42" s="135"/>
      <c r="B42" s="133"/>
      <c r="C42" s="8" t="s">
        <v>69</v>
      </c>
      <c r="D42" s="1" t="s">
        <v>95</v>
      </c>
      <c r="E42" s="133"/>
      <c r="F42" s="61"/>
      <c r="G42" s="133"/>
      <c r="H42" s="8" t="s">
        <v>69</v>
      </c>
      <c r="I42" s="1"/>
      <c r="J42" s="133"/>
      <c r="K42" s="61"/>
      <c r="L42" s="133"/>
      <c r="M42" s="8" t="s">
        <v>69</v>
      </c>
      <c r="N42" s="1"/>
      <c r="O42" s="133"/>
      <c r="P42" s="61"/>
      <c r="Q42" s="133"/>
      <c r="R42" s="8" t="s">
        <v>69</v>
      </c>
      <c r="S42" s="1"/>
      <c r="T42" s="133"/>
      <c r="U42" s="61"/>
      <c r="V42" s="133"/>
      <c r="W42" s="8" t="s">
        <v>69</v>
      </c>
      <c r="X42" s="1"/>
      <c r="Y42" s="133"/>
      <c r="Z42" s="61"/>
      <c r="AA42" s="133"/>
      <c r="AB42" s="8" t="s">
        <v>69</v>
      </c>
      <c r="AC42" s="1"/>
      <c r="AD42" s="133"/>
      <c r="AE42" s="61"/>
      <c r="AF42" s="133"/>
      <c r="AG42" s="8" t="s">
        <v>69</v>
      </c>
      <c r="AH42" s="1"/>
      <c r="AI42" s="133"/>
      <c r="AJ42" s="61"/>
      <c r="AK42" s="133"/>
      <c r="AL42" s="8" t="s">
        <v>69</v>
      </c>
      <c r="AM42" s="1"/>
      <c r="AN42" s="133"/>
      <c r="AO42" s="61"/>
      <c r="AP42" s="133"/>
      <c r="AQ42" s="8" t="s">
        <v>69</v>
      </c>
      <c r="AR42" s="1"/>
      <c r="AS42" s="133"/>
      <c r="AT42" s="61"/>
      <c r="AU42" s="133"/>
      <c r="AV42" s="8" t="s">
        <v>69</v>
      </c>
      <c r="AW42" s="1"/>
      <c r="AX42" s="133"/>
      <c r="AY42" s="61"/>
      <c r="AZ42" s="133"/>
      <c r="BA42" s="8" t="s">
        <v>69</v>
      </c>
      <c r="BB42" s="1"/>
      <c r="BC42" s="133"/>
      <c r="BD42" s="61"/>
      <c r="BE42" s="133"/>
      <c r="BF42" s="8" t="s">
        <v>69</v>
      </c>
      <c r="BG42" s="1"/>
      <c r="BH42" s="133"/>
      <c r="BI42" s="61"/>
    </row>
    <row r="43" spans="1:62">
      <c r="A43" s="136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107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97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97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100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99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107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107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91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105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103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105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105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105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105</v>
      </c>
      <c r="AP102" s="11">
        <v>0</v>
      </c>
      <c r="AQ102" s="11"/>
      <c r="AR102" s="11"/>
      <c r="AS102" s="11"/>
      <c r="AT102" s="14"/>
      <c r="AU102" s="11"/>
      <c r="AW102" s="14" t="s">
        <v>105</v>
      </c>
      <c r="AX102" s="11">
        <v>0</v>
      </c>
      <c r="AY102" s="11"/>
      <c r="AZ102" s="11"/>
      <c r="BA102" s="11"/>
      <c r="BB102" s="14"/>
      <c r="BC102" s="11"/>
      <c r="BE102" s="14" t="s">
        <v>105</v>
      </c>
      <c r="BF102" s="11"/>
      <c r="BG102" s="11"/>
      <c r="BH102" s="11"/>
      <c r="BI102" s="11"/>
      <c r="BJ102" s="14"/>
      <c r="BK102" s="11"/>
      <c r="BM102" s="14" t="s">
        <v>105</v>
      </c>
      <c r="BN102" s="11"/>
      <c r="BO102" s="11"/>
      <c r="BP102" s="11"/>
      <c r="BQ102" s="11"/>
      <c r="BR102" s="14"/>
      <c r="BS102" s="11"/>
      <c r="BU102" s="14" t="s">
        <v>105</v>
      </c>
      <c r="BV102" s="11"/>
      <c r="BW102" s="11"/>
      <c r="BX102" s="11"/>
      <c r="BY102" s="11"/>
      <c r="BZ102" s="14"/>
      <c r="CA102" s="70"/>
      <c r="CC102" s="6" t="s">
        <v>105</v>
      </c>
      <c r="CD102" s="11"/>
      <c r="CE102" s="11"/>
      <c r="CF102" s="11"/>
      <c r="CG102" s="11"/>
      <c r="CH102" s="14"/>
      <c r="CI102" s="73"/>
      <c r="CK102" s="14" t="s">
        <v>105</v>
      </c>
      <c r="CL102" s="11"/>
      <c r="CM102" s="11"/>
      <c r="CN102" s="11"/>
      <c r="CO102" s="11"/>
      <c r="CP102" s="14"/>
      <c r="CQ102" s="11"/>
    </row>
    <row r="103" spans="1:95">
      <c r="A103" s="4" t="s">
        <v>104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104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104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104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104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104</v>
      </c>
      <c r="AP103" s="11">
        <v>0</v>
      </c>
      <c r="AQ103" s="11"/>
      <c r="AR103" s="11"/>
      <c r="AS103" s="11"/>
      <c r="AT103" s="14"/>
      <c r="AU103" s="11"/>
      <c r="AW103" s="14" t="s">
        <v>104</v>
      </c>
      <c r="AX103" s="11">
        <v>0</v>
      </c>
      <c r="AY103" s="11"/>
      <c r="AZ103" s="11"/>
      <c r="BA103" s="11"/>
      <c r="BB103" s="14"/>
      <c r="BC103" s="11"/>
      <c r="BE103" s="14" t="s">
        <v>104</v>
      </c>
      <c r="BF103" s="11"/>
      <c r="BG103" s="11"/>
      <c r="BH103" s="11"/>
      <c r="BI103" s="11"/>
      <c r="BJ103" s="14"/>
      <c r="BK103" s="11"/>
      <c r="BM103" s="14" t="s">
        <v>104</v>
      </c>
      <c r="BN103" s="11"/>
      <c r="BO103" s="11"/>
      <c r="BP103" s="11"/>
      <c r="BQ103" s="11"/>
      <c r="BR103" s="14"/>
      <c r="BS103" s="11"/>
      <c r="BU103" s="14" t="s">
        <v>104</v>
      </c>
      <c r="BV103" s="11"/>
      <c r="BW103" s="11"/>
      <c r="BX103" s="11"/>
      <c r="BY103" s="11"/>
      <c r="BZ103" s="14"/>
      <c r="CA103" s="70"/>
      <c r="CC103" s="4" t="s">
        <v>104</v>
      </c>
      <c r="CD103" s="11"/>
      <c r="CE103" s="11"/>
      <c r="CF103" s="11"/>
      <c r="CG103" s="11"/>
      <c r="CH103" s="14"/>
      <c r="CI103" s="73"/>
      <c r="CK103" s="14" t="s">
        <v>104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101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101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101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101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101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101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101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101</v>
      </c>
      <c r="BF105" s="11"/>
      <c r="BG105" s="11"/>
      <c r="BH105" s="11">
        <v>0.42499999999999999</v>
      </c>
      <c r="BI105" s="11"/>
      <c r="BJ105" s="14"/>
      <c r="BK105" s="11"/>
      <c r="BM105" s="14" t="s">
        <v>101</v>
      </c>
      <c r="BN105" s="11"/>
      <c r="BO105" s="11"/>
      <c r="BP105" s="11">
        <v>0.42499999999999999</v>
      </c>
      <c r="BQ105" s="11"/>
      <c r="BR105" s="14"/>
      <c r="BS105" s="11"/>
      <c r="BU105" s="14" t="s">
        <v>101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101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101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106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abSelected="1" topLeftCell="D1" zoomScale="75" zoomScaleNormal="75" workbookViewId="0">
      <selection activeCell="S21" sqref="S2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45138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110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15675.630000000001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85</v>
      </c>
      <c r="S5" s="85">
        <v>8764.9040000000005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86</v>
      </c>
      <c r="S6" s="85">
        <v>6043.204999999999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87</v>
      </c>
      <c r="S7" s="85">
        <v>32666.448999999997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107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29356.094999999998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113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109</v>
      </c>
      <c r="S11" s="87">
        <v>3310.3539999999994</v>
      </c>
      <c r="T11" s="128">
        <v>3232.4799999999996</v>
      </c>
      <c r="U11" s="88">
        <v>-77.873999999999796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97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29356.094999999998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J36">
        <v>371</v>
      </c>
      <c r="K36">
        <v>360</v>
      </c>
      <c r="P36" s="92"/>
      <c r="Q36">
        <v>2630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>
        <v>8.8497169811320759</v>
      </c>
      <c r="K37" s="64">
        <v>11.206749999999998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11.16201330798479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G39" sqref="G3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7">
        <v>2022</v>
      </c>
      <c r="B2" s="138"/>
    </row>
    <row r="3" spans="1:14" ht="69.75" customHeight="1">
      <c r="A3" s="93" t="s">
        <v>92</v>
      </c>
      <c r="B3" s="93" t="s">
        <v>102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111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SUM(B4:B10)/7</f>
        <v>1838.1412654097171</v>
      </c>
      <c r="C18" s="96"/>
    </row>
    <row r="19" spans="1:3">
      <c r="C19" s="96"/>
    </row>
    <row r="20" spans="1:3">
      <c r="C20" s="96"/>
    </row>
    <row r="21" spans="1:3" ht="15.75">
      <c r="A21" s="139">
        <v>2023</v>
      </c>
      <c r="B21" s="140"/>
      <c r="C21" s="96"/>
    </row>
    <row r="22" spans="1:3" ht="65.25">
      <c r="A22" s="93" t="s">
        <v>92</v>
      </c>
      <c r="B22" s="94" t="s">
        <v>112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98</v>
      </c>
      <c r="B35" s="120">
        <f>SUM(B23:B34)/7</f>
        <v>2198.1421428571434</v>
      </c>
    </row>
    <row r="36" spans="1:2" ht="33.75">
      <c r="A36" s="100" t="s">
        <v>115</v>
      </c>
      <c r="B36" s="121">
        <f>B35-B18</f>
        <v>360.00087744742632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2023-08-12T21:19:22Z</dcterms:modified>
</cp:coreProperties>
</file>