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650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W69" i="1"/>
  <c r="W66"/>
  <c r="W65"/>
  <c r="W51"/>
  <c r="W46"/>
  <c r="W67"/>
  <c r="S10" l="1"/>
  <c r="AI87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<sst xmlns="http://schemas.openxmlformats.org/spreadsheetml/2006/main" count="917" uniqueCount="117">
  <si>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</si>
  <si>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</si>
  <si>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</si>
  <si>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</si>
  <si>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</si>
  <si>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</si>
  <si>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</si>
  <si>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</si>
  <si>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</si>
  <si>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</si>
  <si>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</si>
  <si>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</si>
  <si>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</si>
  <si>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</si>
  <si>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</si>
  <si>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</si>
  <si>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</si>
  <si>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</si>
  <si>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</si>
  <si>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</si>
  <si>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</si>
  <si>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</si>
  <si>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</si>
  <si>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</si>
  <si>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</si>
  <si>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</si>
  <si>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</si>
  <si>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</si>
  <si>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</si>
  <si>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</si>
  <si>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</si>
  <si>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</si>
  <si>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</si>
  <si>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</si>
  <si>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</si>
  <si>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</si>
  <si>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</si>
  <si>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</si>
  <si>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</si>
  <si>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</si>
  <si>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</si>
  <si>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</si>
  <si>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</si>
  <si>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</si>
  <si>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</si>
  <si>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</si>
  <si>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</si>
  <si>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</si>
  <si>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</si>
  <si>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</si>
  <si>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</si>
  <si>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</si>
  <si>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</si>
  <si>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</si>
  <si>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</si>
  <si>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</si>
  <si>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</si>
  <si>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</si>
  <si>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</si>
  <si>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</si>
  <si>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</si>
  <si>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</si>
  <si>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</si>
  <si>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</si>
  <si>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</si>
  <si>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</si>
  <si>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</si>
  <si>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</si>
  <si>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</si>
  <si>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</si>
  <si>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</si>
  <si>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</si>
  <si>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</si>
  <si>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</si>
  <si>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</si>
  <si>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</si>
  <si>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</si>
  <si>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</si>
  <si>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</si>
  <si>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</si>
  <si>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</si>
  <si>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</si>
  <si>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</si>
  <si>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</si>
  <si>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</si>
  <si>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</si>
  <si>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</si>
  <si>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</si>
  <si>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</si>
  <si>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</si>
  <si>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</si>
  <si>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</si>
  <si>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</si>
  <si>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</si>
  <si>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</si>
  <si>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</si>
  <si>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</si>
  <si>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</si>
  <si>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</si>
  <si>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</si>
  <si>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</si>
  <si>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</si>
  <si>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</si>
  <si>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</si>
  <si>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</si>
  <si>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</si>
  <si>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</si>
  <si>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</si>
  <si>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</si>
  <si>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</si>
  <si>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</si>
  <si>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</si>
  <si>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</si>
  <si>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</si>
  <si>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mag 2023</t>
  </si>
  <si>
    <t>diff.  Giacenza MAG. 2023 -2022</t>
  </si>
  <si>
    <t>Giac. Media MAG.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</si>
</sst>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6271232"/>
        <c:axId val="56272768"/>
      </c:lineChart>
      <c:catAx>
        <c:axId val="5627123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6272768"/>
        <c:crosses val="autoZero"/>
        <c:auto val="1"/>
        <c:lblAlgn val="ctr"/>
        <c:lblOffset val="100"/>
      </c:catAx>
      <c:valAx>
        <c:axId val="56272768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6271232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36"/>
          <c:y val="2.4242424242424229E-2"/>
          <c:w val="0.33007530600731266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871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6285056"/>
        <c:axId val="56286592"/>
      </c:lineChart>
      <c:catAx>
        <c:axId val="562850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6286592"/>
        <c:crosses val="autoZero"/>
        <c:auto val="1"/>
        <c:lblAlgn val="ctr"/>
        <c:lblOffset val="100"/>
      </c:catAx>
      <c:valAx>
        <c:axId val="5628659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628505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03"/>
          <c:y val="8.771929824561403E-3"/>
          <c:w val="0.33084831609163923"/>
          <c:h val="7.9311023622048296E-2"/>
        </c:manualLayout>
      </c:layout>
    </c:legend>
    <c:plotVisOnly val="1"/>
    <c:dispBlanksAs val="gap"/>
  </c:chart>
  <c:printSettings>
    <c:headerFooter/>
    <c:pageMargins b="0.74803149606302211" l="0.70866141732285681" r="0.70866141732285681" t="0.74803149606302211" header="0.31496062992127666" footer="0.3149606299212766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Q22" sqref="Q22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45077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111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85</v>
      </c>
      <c r="R3" s="85">
        <v>10739.84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86</v>
      </c>
      <c r="R4" s="85">
        <v>6685.2440000000006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87</v>
      </c>
      <c r="R5" s="85">
        <v>4371.3799999999992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88</v>
      </c>
      <c r="R6" s="85">
        <f>SUM(R2:R5)</f>
        <v>23979.173999999999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109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89</v>
      </c>
      <c r="R8" s="85">
        <f>P34</f>
        <v>22038.42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114</v>
      </c>
      <c r="T9" s="86" t="s">
        <v>90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110</v>
      </c>
      <c r="R10" s="87">
        <f>R6-R8</f>
        <v>1940.7540000000008</v>
      </c>
      <c r="S10" s="128">
        <f>AM107</f>
        <v>2000.7100000000003</v>
      </c>
      <c r="T10" s="88">
        <f>S10-R10</f>
        <v>59.955999999999449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98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0</v>
      </c>
      <c r="J34" s="118">
        <f t="shared" si="16"/>
        <v>0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22038.42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O35" s="92"/>
      <c r="P35">
        <f>SUM(D35:O35)</f>
        <v>1899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 t="e">
        <f t="shared" si="17"/>
        <v>#DIV/0!</v>
      </c>
      <c r="J36" s="64" t="e">
        <f t="shared" si="17"/>
        <v>#DIV/0!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11.605276461295418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5"/>
      <c r="B41" s="133" t="s">
        <v>97</v>
      </c>
      <c r="C41" s="1" t="s">
        <v>5</v>
      </c>
      <c r="D41" s="1" t="s">
        <v>3</v>
      </c>
      <c r="E41" s="133" t="s">
        <v>97</v>
      </c>
      <c r="F41" s="61" t="s">
        <v>30</v>
      </c>
      <c r="G41" s="133" t="s">
        <v>97</v>
      </c>
      <c r="H41" s="1" t="s">
        <v>5</v>
      </c>
      <c r="I41" s="1" t="s">
        <v>3</v>
      </c>
      <c r="J41" s="133" t="s">
        <v>97</v>
      </c>
      <c r="K41" s="61" t="s">
        <v>31</v>
      </c>
      <c r="L41" s="133" t="s">
        <v>97</v>
      </c>
      <c r="M41" s="1" t="s">
        <v>5</v>
      </c>
      <c r="N41" s="1" t="s">
        <v>3</v>
      </c>
      <c r="O41" s="133" t="s">
        <v>97</v>
      </c>
      <c r="P41" s="61" t="s">
        <v>32</v>
      </c>
      <c r="Q41" s="133" t="s">
        <v>97</v>
      </c>
      <c r="R41" s="1" t="s">
        <v>5</v>
      </c>
      <c r="S41" s="1" t="s">
        <v>3</v>
      </c>
      <c r="T41" s="133" t="s">
        <v>97</v>
      </c>
      <c r="U41" s="61" t="s">
        <v>33</v>
      </c>
      <c r="V41" s="133" t="s">
        <v>97</v>
      </c>
      <c r="W41" s="1" t="s">
        <v>5</v>
      </c>
      <c r="X41" s="1" t="s">
        <v>3</v>
      </c>
      <c r="Y41" s="133" t="s">
        <v>97</v>
      </c>
      <c r="Z41" s="61" t="s">
        <v>38</v>
      </c>
      <c r="AA41" s="133" t="s">
        <v>97</v>
      </c>
      <c r="AB41" s="1" t="s">
        <v>5</v>
      </c>
      <c r="AC41" s="1" t="s">
        <v>3</v>
      </c>
      <c r="AD41" s="133" t="s">
        <v>97</v>
      </c>
      <c r="AE41" s="61" t="s">
        <v>52</v>
      </c>
      <c r="AF41" s="133" t="s">
        <v>97</v>
      </c>
      <c r="AG41" s="1" t="s">
        <v>5</v>
      </c>
      <c r="AH41" s="1" t="s">
        <v>3</v>
      </c>
      <c r="AI41" s="133" t="s">
        <v>97</v>
      </c>
      <c r="AJ41" s="61" t="s">
        <v>54</v>
      </c>
      <c r="AK41" s="133" t="s">
        <v>97</v>
      </c>
      <c r="AL41" s="1" t="s">
        <v>5</v>
      </c>
      <c r="AM41" s="1" t="s">
        <v>3</v>
      </c>
      <c r="AN41" s="133" t="s">
        <v>97</v>
      </c>
      <c r="AO41" s="61" t="s">
        <v>55</v>
      </c>
      <c r="AP41" s="133" t="s">
        <v>97</v>
      </c>
      <c r="AQ41" s="1" t="s">
        <v>5</v>
      </c>
      <c r="AR41" s="1" t="s">
        <v>3</v>
      </c>
      <c r="AS41" s="133" t="s">
        <v>97</v>
      </c>
      <c r="AT41" s="61" t="s">
        <v>56</v>
      </c>
      <c r="AU41" s="133" t="s">
        <v>97</v>
      </c>
      <c r="AV41" s="1" t="s">
        <v>5</v>
      </c>
      <c r="AW41" s="1" t="s">
        <v>3</v>
      </c>
      <c r="AX41" s="133" t="s">
        <v>97</v>
      </c>
      <c r="AY41" s="61" t="s">
        <v>57</v>
      </c>
      <c r="AZ41" s="133" t="s">
        <v>97</v>
      </c>
      <c r="BA41" s="1" t="s">
        <v>5</v>
      </c>
      <c r="BB41" s="1" t="s">
        <v>3</v>
      </c>
      <c r="BC41" s="133" t="s">
        <v>97</v>
      </c>
      <c r="BD41" s="61" t="s">
        <v>58</v>
      </c>
      <c r="BE41" s="133" t="s">
        <v>97</v>
      </c>
      <c r="BF41" s="1" t="s">
        <v>95</v>
      </c>
      <c r="BG41" s="1" t="s">
        <v>94</v>
      </c>
      <c r="BH41" s="133" t="s">
        <v>97</v>
      </c>
      <c r="BI41" s="61" t="s">
        <v>59</v>
      </c>
    </row>
    <row r="42" spans="1:62" ht="15" customHeight="1">
      <c r="A42" s="135"/>
      <c r="B42" s="133"/>
      <c r="C42" s="8" t="s">
        <v>69</v>
      </c>
      <c r="D42" s="1" t="s">
        <v>96</v>
      </c>
      <c r="E42" s="133"/>
      <c r="F42" s="61"/>
      <c r="G42" s="133"/>
      <c r="H42" s="8" t="s">
        <v>69</v>
      </c>
      <c r="I42" s="1"/>
      <c r="J42" s="133"/>
      <c r="K42" s="61"/>
      <c r="L42" s="133"/>
      <c r="M42" s="8" t="s">
        <v>69</v>
      </c>
      <c r="N42" s="1"/>
      <c r="O42" s="133"/>
      <c r="P42" s="61"/>
      <c r="Q42" s="133"/>
      <c r="R42" s="8" t="s">
        <v>69</v>
      </c>
      <c r="S42" s="1"/>
      <c r="T42" s="133"/>
      <c r="U42" s="61"/>
      <c r="V42" s="133"/>
      <c r="W42" s="8" t="s">
        <v>69</v>
      </c>
      <c r="X42" s="1"/>
      <c r="Y42" s="133"/>
      <c r="Z42" s="61"/>
      <c r="AA42" s="133"/>
      <c r="AB42" s="8" t="s">
        <v>69</v>
      </c>
      <c r="AC42" s="1"/>
      <c r="AD42" s="133"/>
      <c r="AE42" s="61"/>
      <c r="AF42" s="133"/>
      <c r="AG42" s="8" t="s">
        <v>69</v>
      </c>
      <c r="AH42" s="1"/>
      <c r="AI42" s="133"/>
      <c r="AJ42" s="61"/>
      <c r="AK42" s="133"/>
      <c r="AL42" s="8" t="s">
        <v>69</v>
      </c>
      <c r="AM42" s="1"/>
      <c r="AN42" s="133"/>
      <c r="AO42" s="61"/>
      <c r="AP42" s="133"/>
      <c r="AQ42" s="8" t="s">
        <v>69</v>
      </c>
      <c r="AR42" s="1"/>
      <c r="AS42" s="133"/>
      <c r="AT42" s="61"/>
      <c r="AU42" s="133"/>
      <c r="AV42" s="8" t="s">
        <v>69</v>
      </c>
      <c r="AW42" s="1"/>
      <c r="AX42" s="133"/>
      <c r="AY42" s="61"/>
      <c r="AZ42" s="133"/>
      <c r="BA42" s="8" t="s">
        <v>69</v>
      </c>
      <c r="BB42" s="1"/>
      <c r="BC42" s="133"/>
      <c r="BD42" s="61"/>
      <c r="BE42" s="133"/>
      <c r="BF42" s="8" t="s">
        <v>69</v>
      </c>
      <c r="BG42" s="1"/>
      <c r="BH42" s="133"/>
      <c r="BI42" s="61"/>
    </row>
    <row r="43" spans="1:62">
      <c r="A43" s="136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/>
      <c r="AB44" s="16"/>
      <c r="AC44" s="19"/>
      <c r="AD44" s="20">
        <f>AU80</f>
        <v>0</v>
      </c>
      <c r="AE44" s="56">
        <f>(AA44+AB44+AC44)-AD44</f>
        <v>0</v>
      </c>
      <c r="AF44" s="16"/>
      <c r="AG44" s="16"/>
      <c r="AH44" s="19"/>
      <c r="AI44" s="20">
        <f>BC80</f>
        <v>0</v>
      </c>
      <c r="AJ44" s="56">
        <f>(AF44+AG44+AH44)-AI44</f>
        <v>0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/>
      <c r="AB45" s="16"/>
      <c r="AC45" s="19"/>
      <c r="AD45" s="20">
        <f t="shared" ref="AD45" si="24">AU81</f>
        <v>0</v>
      </c>
      <c r="AE45" s="57">
        <f t="shared" ref="AE45:AE71" si="25">AA45+AB45+AC45-AD45</f>
        <v>0</v>
      </c>
      <c r="AF45" s="16"/>
      <c r="AG45" s="125"/>
      <c r="AH45" s="19"/>
      <c r="AI45" s="20">
        <f t="shared" ref="AI45" si="26">BC81</f>
        <v>0</v>
      </c>
      <c r="AJ45" s="57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/>
      <c r="AB46" s="16"/>
      <c r="AC46" s="19"/>
      <c r="AD46" s="20">
        <f t="shared" ref="AD46:AD65" si="47">AU82</f>
        <v>0</v>
      </c>
      <c r="AE46" s="56">
        <f t="shared" si="25"/>
        <v>0</v>
      </c>
      <c r="AF46" s="16"/>
      <c r="AG46" s="16"/>
      <c r="AH46" s="19"/>
      <c r="AI46" s="20">
        <f t="shared" ref="AI46:AI65" si="48">BC82</f>
        <v>0</v>
      </c>
      <c r="AJ46" s="56">
        <f t="shared" si="27"/>
        <v>0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/>
      <c r="AB47" s="16"/>
      <c r="AC47" s="19"/>
      <c r="AD47" s="20">
        <f t="shared" si="47"/>
        <v>0</v>
      </c>
      <c r="AE47" s="56">
        <f t="shared" si="25"/>
        <v>0</v>
      </c>
      <c r="AF47" s="16"/>
      <c r="AG47" s="16"/>
      <c r="AH47" s="19"/>
      <c r="AI47" s="20">
        <f t="shared" si="48"/>
        <v>0</v>
      </c>
      <c r="AJ47" s="56">
        <f t="shared" si="27"/>
        <v>0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108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/>
      <c r="AB48" s="16"/>
      <c r="AC48" s="19"/>
      <c r="AD48" s="20">
        <f t="shared" si="47"/>
        <v>0</v>
      </c>
      <c r="AE48" s="56">
        <f t="shared" si="25"/>
        <v>0</v>
      </c>
      <c r="AF48" s="16"/>
      <c r="AG48" s="16"/>
      <c r="AH48" s="19"/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/>
      <c r="AB49" s="16"/>
      <c r="AC49" s="19"/>
      <c r="AD49" s="20">
        <f t="shared" si="47"/>
        <v>0</v>
      </c>
      <c r="AE49" s="56">
        <f t="shared" si="25"/>
        <v>0</v>
      </c>
      <c r="AF49" s="16"/>
      <c r="AG49" s="16"/>
      <c r="AH49" s="19"/>
      <c r="AI49" s="20">
        <f t="shared" si="48"/>
        <v>0</v>
      </c>
      <c r="AJ49" s="56">
        <f t="shared" si="27"/>
        <v>0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/>
      <c r="AB50" s="16"/>
      <c r="AC50" s="19"/>
      <c r="AD50" s="20">
        <f t="shared" si="47"/>
        <v>0</v>
      </c>
      <c r="AE50" s="56">
        <f t="shared" si="25"/>
        <v>0</v>
      </c>
      <c r="AF50" s="16"/>
      <c r="AG50" s="16"/>
      <c r="AH50" s="19"/>
      <c r="AI50" s="20">
        <f t="shared" si="48"/>
        <v>0</v>
      </c>
      <c r="AJ50" s="56">
        <f t="shared" si="27"/>
        <v>0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/>
      <c r="AB51" s="16"/>
      <c r="AC51" s="19"/>
      <c r="AD51" s="20">
        <f t="shared" si="47"/>
        <v>0</v>
      </c>
      <c r="AE51" s="56">
        <f t="shared" si="25"/>
        <v>0</v>
      </c>
      <c r="AF51" s="16"/>
      <c r="AG51" s="16"/>
      <c r="AH51" s="19"/>
      <c r="AI51" s="20">
        <f t="shared" si="48"/>
        <v>0</v>
      </c>
      <c r="AJ51" s="56">
        <f t="shared" si="27"/>
        <v>0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/>
      <c r="AB52" s="16"/>
      <c r="AC52" s="19"/>
      <c r="AD52" s="20">
        <f t="shared" si="47"/>
        <v>0</v>
      </c>
      <c r="AE52" s="56">
        <f t="shared" si="25"/>
        <v>0</v>
      </c>
      <c r="AF52" s="16"/>
      <c r="AG52" s="16"/>
      <c r="AH52" s="19"/>
      <c r="AI52" s="20">
        <f t="shared" si="48"/>
        <v>0</v>
      </c>
      <c r="AJ52" s="56">
        <f t="shared" si="27"/>
        <v>0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/>
      <c r="AB53" s="16"/>
      <c r="AC53" s="19"/>
      <c r="AD53" s="20">
        <f t="shared" si="47"/>
        <v>0</v>
      </c>
      <c r="AE53" s="56">
        <f t="shared" si="25"/>
        <v>0</v>
      </c>
      <c r="AF53" s="16"/>
      <c r="AG53" s="16"/>
      <c r="AH53" s="19"/>
      <c r="AI53" s="20">
        <f t="shared" si="48"/>
        <v>0</v>
      </c>
      <c r="AJ53" s="56">
        <f t="shared" si="27"/>
        <v>0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91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/>
      <c r="AB54" s="16"/>
      <c r="AC54" s="19"/>
      <c r="AD54" s="20">
        <f t="shared" si="47"/>
        <v>0</v>
      </c>
      <c r="AE54" s="56">
        <f t="shared" si="25"/>
        <v>0</v>
      </c>
      <c r="AF54" s="16"/>
      <c r="AG54" s="16"/>
      <c r="AH54" s="19"/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91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/>
      <c r="AB55" s="16"/>
      <c r="AC55" s="19"/>
      <c r="AD55" s="20">
        <f>AU91</f>
        <v>0</v>
      </c>
      <c r="AE55" s="56">
        <f t="shared" si="25"/>
        <v>0</v>
      </c>
      <c r="AF55" s="16"/>
      <c r="AG55" s="16"/>
      <c r="AH55" s="19"/>
      <c r="AI55" s="20">
        <f t="shared" si="48"/>
        <v>0</v>
      </c>
      <c r="AJ55" s="56">
        <f t="shared" si="27"/>
        <v>0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/>
      <c r="AB56" s="16"/>
      <c r="AC56" s="19"/>
      <c r="AD56" s="20">
        <f t="shared" si="47"/>
        <v>0</v>
      </c>
      <c r="AE56" s="56">
        <f t="shared" si="25"/>
        <v>0</v>
      </c>
      <c r="AF56" s="16"/>
      <c r="AG56" s="16"/>
      <c r="AH56" s="19"/>
      <c r="AI56" s="20">
        <f t="shared" si="48"/>
        <v>0</v>
      </c>
      <c r="AJ56" s="56">
        <f t="shared" si="27"/>
        <v>0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/>
      <c r="AB57" s="16"/>
      <c r="AC57" s="19"/>
      <c r="AD57" s="20">
        <f t="shared" si="47"/>
        <v>0</v>
      </c>
      <c r="AE57" s="56">
        <f t="shared" si="25"/>
        <v>0</v>
      </c>
      <c r="AF57" s="16"/>
      <c r="AG57" s="16"/>
      <c r="AH57" s="19"/>
      <c r="AI57" s="20">
        <f t="shared" si="48"/>
        <v>0</v>
      </c>
      <c r="AJ57" s="56">
        <f t="shared" si="27"/>
        <v>0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/>
      <c r="AB58" s="16"/>
      <c r="AC58" s="19"/>
      <c r="AD58" s="20">
        <f t="shared" si="47"/>
        <v>0</v>
      </c>
      <c r="AE58" s="56">
        <f t="shared" si="25"/>
        <v>0</v>
      </c>
      <c r="AF58" s="16"/>
      <c r="AG58" s="16"/>
      <c r="AH58" s="19"/>
      <c r="AI58" s="20">
        <f t="shared" si="48"/>
        <v>0</v>
      </c>
      <c r="AJ58" s="56">
        <f t="shared" si="27"/>
        <v>0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/>
      <c r="AB59" s="16"/>
      <c r="AC59" s="19"/>
      <c r="AD59" s="20">
        <f t="shared" si="47"/>
        <v>0</v>
      </c>
      <c r="AE59" s="56">
        <f t="shared" si="25"/>
        <v>0</v>
      </c>
      <c r="AF59" s="16"/>
      <c r="AG59" s="16"/>
      <c r="AH59" s="19"/>
      <c r="AI59" s="20">
        <f t="shared" si="48"/>
        <v>0</v>
      </c>
      <c r="AJ59" s="56">
        <f t="shared" si="27"/>
        <v>0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/>
      <c r="AB60" s="16"/>
      <c r="AC60" s="19"/>
      <c r="AD60" s="20">
        <f t="shared" si="47"/>
        <v>0</v>
      </c>
      <c r="AE60" s="56">
        <f t="shared" si="25"/>
        <v>0</v>
      </c>
      <c r="AF60" s="16"/>
      <c r="AG60" s="16"/>
      <c r="AH60" s="19"/>
      <c r="AI60" s="20">
        <f t="shared" si="48"/>
        <v>0</v>
      </c>
      <c r="AJ60" s="56">
        <f t="shared" si="27"/>
        <v>0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/>
      <c r="AB61" s="16"/>
      <c r="AC61" s="19"/>
      <c r="AD61" s="20">
        <f t="shared" si="47"/>
        <v>0</v>
      </c>
      <c r="AE61" s="56">
        <f t="shared" si="25"/>
        <v>0</v>
      </c>
      <c r="AF61" s="16"/>
      <c r="AG61" s="16"/>
      <c r="AH61" s="19"/>
      <c r="AI61" s="20">
        <f t="shared" si="48"/>
        <v>0</v>
      </c>
      <c r="AJ61" s="56">
        <f t="shared" si="27"/>
        <v>0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/>
      <c r="AB62" s="16"/>
      <c r="AC62" s="19"/>
      <c r="AD62" s="20">
        <f t="shared" si="47"/>
        <v>0</v>
      </c>
      <c r="AE62" s="56">
        <f t="shared" si="25"/>
        <v>0</v>
      </c>
      <c r="AF62" s="16"/>
      <c r="AG62" s="16"/>
      <c r="AH62" s="19"/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/>
      <c r="AB63" s="16"/>
      <c r="AC63" s="19"/>
      <c r="AD63" s="20">
        <f t="shared" si="47"/>
        <v>0</v>
      </c>
      <c r="AE63" s="56">
        <f t="shared" si="25"/>
        <v>0</v>
      </c>
      <c r="AF63" s="16"/>
      <c r="AG63" s="16"/>
      <c r="AH63" s="19"/>
      <c r="AI63" s="20">
        <f t="shared" si="48"/>
        <v>0</v>
      </c>
      <c r="AJ63" s="56">
        <f t="shared" si="27"/>
        <v>0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/>
      <c r="AB64" s="16"/>
      <c r="AC64" s="19"/>
      <c r="AD64" s="20">
        <f t="shared" si="47"/>
        <v>0</v>
      </c>
      <c r="AE64" s="56">
        <f t="shared" si="25"/>
        <v>0</v>
      </c>
      <c r="AF64" s="16"/>
      <c r="AG64" s="16"/>
      <c r="AH64" s="19"/>
      <c r="AI64" s="20">
        <f t="shared" si="48"/>
        <v>0</v>
      </c>
      <c r="AJ64" s="56">
        <f t="shared" si="27"/>
        <v>0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/>
      <c r="AB65" s="16"/>
      <c r="AC65" s="19"/>
      <c r="AD65" s="20">
        <f t="shared" si="47"/>
        <v>0</v>
      </c>
      <c r="AE65" s="56">
        <f t="shared" si="25"/>
        <v>0</v>
      </c>
      <c r="AF65" s="16"/>
      <c r="AG65" s="16"/>
      <c r="AH65" s="19"/>
      <c r="AI65" s="20">
        <f t="shared" si="48"/>
        <v>0</v>
      </c>
      <c r="AJ65" s="56">
        <f t="shared" si="27"/>
        <v>0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/>
      <c r="AB66" s="16"/>
      <c r="AC66" s="16"/>
      <c r="AD66" s="20">
        <f>AU104</f>
        <v>0</v>
      </c>
      <c r="AE66" s="56">
        <f t="shared" si="25"/>
        <v>0</v>
      </c>
      <c r="AF66" s="16"/>
      <c r="AG66" s="16"/>
      <c r="AH66" s="16"/>
      <c r="AI66" s="20">
        <f>BC104</f>
        <v>0</v>
      </c>
      <c r="AJ66" s="56">
        <f t="shared" si="27"/>
        <v>0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/>
      <c r="AH67" s="16"/>
      <c r="AI67" s="20"/>
      <c r="AJ67" s="56">
        <f t="shared" si="27"/>
        <v>0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/>
      <c r="AC68" s="16"/>
      <c r="AD68" s="20"/>
      <c r="AE68" s="56">
        <f t="shared" si="25"/>
        <v>0</v>
      </c>
      <c r="AF68" s="16"/>
      <c r="AG68" s="16"/>
      <c r="AH68" s="16"/>
      <c r="AI68" s="20"/>
      <c r="AJ68" s="56">
        <f t="shared" si="27"/>
        <v>0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/>
      <c r="AB69" s="16"/>
      <c r="AC69" s="16"/>
      <c r="AD69" s="20"/>
      <c r="AE69" s="56">
        <f t="shared" si="25"/>
        <v>0</v>
      </c>
      <c r="AF69" s="16"/>
      <c r="AG69" s="16"/>
      <c r="AH69" s="16"/>
      <c r="AI69" s="20">
        <f>BC106</f>
        <v>0</v>
      </c>
      <c r="AJ69" s="56">
        <f>AF69+AG69+AH69-AI69</f>
        <v>0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/>
      <c r="AC70" s="16"/>
      <c r="AD70" s="20"/>
      <c r="AE70" s="56">
        <f t="shared" si="25"/>
        <v>0</v>
      </c>
      <c r="AF70" s="16"/>
      <c r="AG70" s="16"/>
      <c r="AH70" s="16"/>
      <c r="AI70" s="20"/>
      <c r="AJ70" s="56">
        <f t="shared" si="27"/>
        <v>0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/>
      <c r="AC71" s="21"/>
      <c r="AD71" s="20"/>
      <c r="AE71" s="56">
        <f t="shared" si="25"/>
        <v>0</v>
      </c>
      <c r="AF71" s="16"/>
      <c r="AG71" s="21"/>
      <c r="AH71" s="21"/>
      <c r="AI71" s="20"/>
      <c r="AJ71" s="56">
        <f t="shared" si="27"/>
        <v>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/>
      <c r="AB72" s="16"/>
      <c r="AC72" s="16"/>
      <c r="AD72" s="19">
        <f>AU106</f>
        <v>0</v>
      </c>
      <c r="AE72" s="56">
        <f>AA72+AB72+AC72-AD72</f>
        <v>0</v>
      </c>
      <c r="AF72" s="16"/>
      <c r="AG72" s="21"/>
      <c r="AH72" s="16"/>
      <c r="AI72" s="19">
        <f>BC105</f>
        <v>0</v>
      </c>
      <c r="AJ72" s="56">
        <f>AF72+AG72+AH72-AI72</f>
        <v>0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98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/>
      <c r="AH73" s="111"/>
      <c r="AI73" s="113"/>
      <c r="AJ73" s="56">
        <f>AF73+AG73+AH73-AI73</f>
        <v>0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98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0</v>
      </c>
      <c r="AB74" s="103">
        <f t="shared" si="54"/>
        <v>0</v>
      </c>
      <c r="AC74" s="103">
        <f t="shared" si="54"/>
        <v>0</v>
      </c>
      <c r="AD74" s="103">
        <f t="shared" si="54"/>
        <v>0</v>
      </c>
      <c r="AE74" s="103">
        <f t="shared" si="54"/>
        <v>0</v>
      </c>
      <c r="AF74" s="103">
        <f t="shared" si="54"/>
        <v>0</v>
      </c>
      <c r="AG74" s="103">
        <f t="shared" si="54"/>
        <v>0</v>
      </c>
      <c r="AH74" s="103">
        <f t="shared" si="54"/>
        <v>0</v>
      </c>
      <c r="AI74" s="103">
        <f t="shared" si="54"/>
        <v>0</v>
      </c>
      <c r="AJ74" s="103">
        <f t="shared" si="54"/>
        <v>0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101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100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108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108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84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16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92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106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104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106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106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106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106</v>
      </c>
      <c r="AP102" s="11"/>
      <c r="AQ102" s="11"/>
      <c r="AR102" s="11"/>
      <c r="AS102" s="11"/>
      <c r="AT102" s="14"/>
      <c r="AU102" s="11"/>
      <c r="AW102" s="14" t="s">
        <v>106</v>
      </c>
      <c r="AX102" s="11"/>
      <c r="AY102" s="11"/>
      <c r="AZ102" s="11"/>
      <c r="BA102" s="11"/>
      <c r="BB102" s="14"/>
      <c r="BC102" s="11"/>
      <c r="BE102" s="14" t="s">
        <v>106</v>
      </c>
      <c r="BF102" s="11"/>
      <c r="BG102" s="11"/>
      <c r="BH102" s="11"/>
      <c r="BI102" s="11"/>
      <c r="BJ102" s="14"/>
      <c r="BK102" s="11"/>
      <c r="BM102" s="14" t="s">
        <v>106</v>
      </c>
      <c r="BN102" s="11"/>
      <c r="BO102" s="11"/>
      <c r="BP102" s="11"/>
      <c r="BQ102" s="11"/>
      <c r="BR102" s="14"/>
      <c r="BS102" s="11"/>
      <c r="BU102" s="14" t="s">
        <v>106</v>
      </c>
      <c r="BV102" s="11"/>
      <c r="BW102" s="11"/>
      <c r="BX102" s="11"/>
      <c r="BY102" s="11"/>
      <c r="BZ102" s="14"/>
      <c r="CA102" s="70"/>
      <c r="CC102" s="6" t="s">
        <v>106</v>
      </c>
      <c r="CD102" s="11"/>
      <c r="CE102" s="11"/>
      <c r="CF102" s="11"/>
      <c r="CG102" s="11"/>
      <c r="CH102" s="14"/>
      <c r="CI102" s="73"/>
      <c r="CK102" s="14" t="s">
        <v>106</v>
      </c>
      <c r="CL102" s="11"/>
      <c r="CM102" s="11"/>
      <c r="CN102" s="11"/>
      <c r="CO102" s="11"/>
      <c r="CP102" s="14"/>
      <c r="CQ102" s="11"/>
    </row>
    <row r="103" spans="1:95">
      <c r="A103" s="4" t="s">
        <v>105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105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105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105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105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105</v>
      </c>
      <c r="AP103" s="11"/>
      <c r="AQ103" s="11"/>
      <c r="AR103" s="11"/>
      <c r="AS103" s="11"/>
      <c r="AT103" s="14"/>
      <c r="AU103" s="11"/>
      <c r="AW103" s="14" t="s">
        <v>105</v>
      </c>
      <c r="AX103" s="11"/>
      <c r="AY103" s="11"/>
      <c r="AZ103" s="11"/>
      <c r="BA103" s="11"/>
      <c r="BB103" s="14"/>
      <c r="BC103" s="11"/>
      <c r="BE103" s="14" t="s">
        <v>105</v>
      </c>
      <c r="BF103" s="11"/>
      <c r="BG103" s="11"/>
      <c r="BH103" s="11"/>
      <c r="BI103" s="11"/>
      <c r="BJ103" s="14"/>
      <c r="BK103" s="11"/>
      <c r="BM103" s="14" t="s">
        <v>105</v>
      </c>
      <c r="BN103" s="11"/>
      <c r="BO103" s="11"/>
      <c r="BP103" s="11"/>
      <c r="BQ103" s="11"/>
      <c r="BR103" s="14"/>
      <c r="BS103" s="11"/>
      <c r="BU103" s="14" t="s">
        <v>105</v>
      </c>
      <c r="BV103" s="11"/>
      <c r="BW103" s="11"/>
      <c r="BX103" s="11"/>
      <c r="BY103" s="11"/>
      <c r="BZ103" s="14"/>
      <c r="CA103" s="70"/>
      <c r="CC103" s="4" t="s">
        <v>105</v>
      </c>
      <c r="CD103" s="11"/>
      <c r="CE103" s="11"/>
      <c r="CF103" s="11"/>
      <c r="CG103" s="11"/>
      <c r="CH103" s="14"/>
      <c r="CI103" s="73"/>
      <c r="CK103" s="14" t="s">
        <v>105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102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102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102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102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102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102</v>
      </c>
      <c r="AP105" s="11"/>
      <c r="AQ105" s="11"/>
      <c r="AR105" s="11">
        <v>0.42499999999999999</v>
      </c>
      <c r="AS105" s="11"/>
      <c r="AT105" s="14"/>
      <c r="AU105" s="11"/>
      <c r="AW105" s="14" t="s">
        <v>102</v>
      </c>
      <c r="AX105" s="11"/>
      <c r="AY105" s="11"/>
      <c r="AZ105" s="11">
        <v>0.42499999999999999</v>
      </c>
      <c r="BA105" s="11"/>
      <c r="BB105" s="14"/>
      <c r="BC105" s="11"/>
      <c r="BE105" s="14" t="s">
        <v>102</v>
      </c>
      <c r="BF105" s="11"/>
      <c r="BG105" s="11"/>
      <c r="BH105" s="11">
        <v>0.42499999999999999</v>
      </c>
      <c r="BI105" s="11"/>
      <c r="BJ105" s="14"/>
      <c r="BK105" s="11"/>
      <c r="BM105" s="14" t="s">
        <v>102</v>
      </c>
      <c r="BN105" s="11"/>
      <c r="BO105" s="11"/>
      <c r="BP105" s="11">
        <v>0.42499999999999999</v>
      </c>
      <c r="BQ105" s="11"/>
      <c r="BR105" s="14"/>
      <c r="BS105" s="11"/>
      <c r="BU105" s="14" t="s">
        <v>102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102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102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107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1">
        <f>AQ106*AR106</f>
        <v>0</v>
      </c>
      <c r="AU106" s="70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70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45077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111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85</v>
      </c>
      <c r="S4" s="85">
        <v>10739.84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86</v>
      </c>
      <c r="S5" s="85">
        <v>6685.2440000000006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87</v>
      </c>
      <c r="S6" s="85">
        <v>4371.3799999999992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88</v>
      </c>
      <c r="S7" s="85">
        <v>23979.173999999999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108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89</v>
      </c>
      <c r="S9" s="85">
        <v>22038.42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114</v>
      </c>
      <c r="U10" s="86" t="s">
        <v>90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110</v>
      </c>
      <c r="S11" s="87">
        <v>1940.7540000000008</v>
      </c>
      <c r="T11" s="128">
        <v>2000.7100000000003</v>
      </c>
      <c r="U11" s="88">
        <v>59.955999999999449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98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22038.42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P36" s="92"/>
      <c r="Q36">
        <v>1899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 t="e">
        <v>#DIV/0!</v>
      </c>
      <c r="K37" s="64" t="e">
        <v>#DIV/0!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11.605276461295418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3" workbookViewId="0">
      <selection activeCell="B36" sqref="B36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7">
        <v>2022</v>
      </c>
      <c r="B2" s="138"/>
    </row>
    <row r="3" spans="1:14" ht="69.75" customHeight="1">
      <c r="A3" s="93" t="s">
        <v>93</v>
      </c>
      <c r="B3" s="93" t="s">
        <v>103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112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116</v>
      </c>
      <c r="B18" s="121">
        <f>SUM(B4:B8)/5</f>
        <v>1901.8817715736041</v>
      </c>
      <c r="C18" s="96"/>
    </row>
    <row r="19" spans="1:3">
      <c r="C19" s="96"/>
    </row>
    <row r="20" spans="1:3">
      <c r="C20" s="96"/>
    </row>
    <row r="21" spans="1:3" ht="15.75">
      <c r="A21" s="139">
        <v>2023</v>
      </c>
      <c r="B21" s="140"/>
      <c r="C21" s="96"/>
    </row>
    <row r="22" spans="1:3" ht="65.25">
      <c r="A22" s="93" t="s">
        <v>93</v>
      </c>
      <c r="B22" s="94" t="s">
        <v>113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/>
    </row>
    <row r="29" spans="1:3">
      <c r="A29" s="14" t="s">
        <v>54</v>
      </c>
      <c r="B29" s="120"/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99</v>
      </c>
      <c r="B35" s="120">
        <f>SUM(B23:B34)/5</f>
        <v>2079.2430000000004</v>
      </c>
    </row>
    <row r="36" spans="1:2" ht="33.75">
      <c r="A36" s="100" t="s">
        <v>115</v>
      </c>
      <c r="B36" s="121">
        <f>B35-B18</f>
        <v>177.36122842639634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2023-06-12T21:48:24Z</dcterms:modified>
</cp:coreProperties>
</file>